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02-EAST NORTHCENTRAL PRECIP" sheetId="1" r:id="rId1"/>
  </sheets>
  <definedNames/>
  <calcPr fullCalcOnLoad="1"/>
</workbook>
</file>

<file path=xl/sharedStrings.xml><?xml version="1.0" encoding="utf-8"?>
<sst xmlns="http://schemas.openxmlformats.org/spreadsheetml/2006/main" count="156" uniqueCount="52">
  <si>
    <t>JAN</t>
  </si>
  <si>
    <t>FEB</t>
  </si>
  <si>
    <t>MAR</t>
  </si>
  <si>
    <t>APR</t>
  </si>
  <si>
    <t>MAY</t>
  </si>
  <si>
    <t>JUN</t>
  </si>
  <si>
    <t>WINTER DJF</t>
  </si>
  <si>
    <t>SPRING MAM</t>
  </si>
  <si>
    <t>SUMMER JJA</t>
  </si>
  <si>
    <t>FALL SON</t>
  </si>
  <si>
    <t>GROW.</t>
  </si>
  <si>
    <t>NON-GR</t>
  </si>
  <si>
    <t>WATER</t>
  </si>
  <si>
    <t>JUL</t>
  </si>
  <si>
    <t>AUG</t>
  </si>
  <si>
    <t>SEP</t>
  </si>
  <si>
    <t>OCT</t>
  </si>
  <si>
    <t>NOV</t>
  </si>
  <si>
    <t>DEC</t>
  </si>
  <si>
    <t>ANNUAL</t>
  </si>
  <si>
    <t>AMJJAS</t>
  </si>
  <si>
    <t>ONDJFM</t>
  </si>
  <si>
    <t>YR</t>
  </si>
  <si>
    <t>MAX</t>
  </si>
  <si>
    <t>MIN</t>
  </si>
  <si>
    <t>COUNT</t>
  </si>
  <si>
    <t>MAM</t>
  </si>
  <si>
    <t>5yrs</t>
  </si>
  <si>
    <t>JJA</t>
  </si>
  <si>
    <t>SON</t>
  </si>
  <si>
    <t>DJF</t>
  </si>
  <si>
    <t>Interval/yrs</t>
  </si>
  <si>
    <t>AVE</t>
  </si>
  <si>
    <t>MEDIAN</t>
  </si>
  <si>
    <t>MODE</t>
  </si>
  <si>
    <t>STD</t>
  </si>
  <si>
    <t>ANN</t>
  </si>
  <si>
    <t>JUL-DEC</t>
  </si>
  <si>
    <t>Iowa, Michigan, Minnesota, Wisconsin</t>
  </si>
  <si>
    <t>EAST NORTH CENTRAL (ENC) US-PRECIPITATION</t>
  </si>
  <si>
    <t>Count</t>
  </si>
  <si>
    <t xml:space="preserve">code 102 From http://www1.ncdc.noaa.gov/pub/data/cirs/drd964x.pcpst.txt </t>
  </si>
  <si>
    <t>CHK</t>
  </si>
  <si>
    <t>JUL-JUN</t>
  </si>
  <si>
    <t>JAN-JUN</t>
  </si>
  <si>
    <t>YEAR</t>
  </si>
  <si>
    <t>1sthalf</t>
  </si>
  <si>
    <t>2ndhalf</t>
  </si>
  <si>
    <t>Snow/Heat Sea</t>
  </si>
  <si>
    <t>M</t>
  </si>
  <si>
    <t>As of 8 May 2012</t>
  </si>
  <si>
    <t>Jan 1895 - Apr 2012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</si>
</sst>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33"/>
  <sheetViews>
    <sheetView tabSelected="1" zoomScalePageLayoutView="0" workbookViewId="0" topLeftCell="A1">
      <pane xSplit="1" ySplit="4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105" sqref="AH105"/>
    </sheetView>
  </sheetViews>
  <sheetFormatPr defaultColWidth="6.7109375" defaultRowHeight="12.75"/>
  <sheetData>
    <row r="1" spans="1:39" ht="12.75">
      <c r="A1" s="3" t="s">
        <v>39</v>
      </c>
      <c r="H1" s="3" t="s">
        <v>51</v>
      </c>
      <c r="K1" t="s">
        <v>38</v>
      </c>
      <c r="AL1" s="1"/>
      <c r="AM1" s="1"/>
    </row>
    <row r="2" spans="1:39" ht="12.75">
      <c r="A2" t="s">
        <v>41</v>
      </c>
      <c r="V2" s="15" t="s">
        <v>7</v>
      </c>
      <c r="W2" s="3"/>
      <c r="X2" s="15" t="s">
        <v>8</v>
      </c>
      <c r="Y2" s="3"/>
      <c r="Z2" s="15" t="s">
        <v>9</v>
      </c>
      <c r="AA2" s="3"/>
      <c r="AB2" s="15" t="s">
        <v>6</v>
      </c>
      <c r="AC2" s="3"/>
      <c r="AD2" s="3" t="s">
        <v>36</v>
      </c>
      <c r="AE2" s="13" t="s">
        <v>10</v>
      </c>
      <c r="AF2" s="13"/>
      <c r="AG2" s="16" t="s">
        <v>11</v>
      </c>
      <c r="AH2" s="13"/>
      <c r="AI2" s="3" t="s">
        <v>12</v>
      </c>
      <c r="AL2" s="1"/>
      <c r="AM2" s="1"/>
    </row>
    <row r="3" spans="1:41" ht="12.75">
      <c r="A3" s="18" t="s">
        <v>45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2"/>
      <c r="P3" s="2" t="s">
        <v>19</v>
      </c>
      <c r="Q3" s="2" t="s">
        <v>42</v>
      </c>
      <c r="R3" s="2" t="s">
        <v>23</v>
      </c>
      <c r="S3" s="2" t="s">
        <v>24</v>
      </c>
      <c r="T3" s="2" t="s">
        <v>25</v>
      </c>
      <c r="U3" s="3"/>
      <c r="V3" s="4" t="s">
        <v>26</v>
      </c>
      <c r="W3" s="3" t="s">
        <v>27</v>
      </c>
      <c r="X3" s="4" t="s">
        <v>28</v>
      </c>
      <c r="Y3" s="3" t="s">
        <v>27</v>
      </c>
      <c r="Z3" s="4" t="s">
        <v>29</v>
      </c>
      <c r="AA3" s="3" t="s">
        <v>27</v>
      </c>
      <c r="AB3" s="4" t="s">
        <v>30</v>
      </c>
      <c r="AC3" s="3" t="s">
        <v>27</v>
      </c>
      <c r="AD3" s="3" t="s">
        <v>27</v>
      </c>
      <c r="AE3" s="17" t="s">
        <v>20</v>
      </c>
      <c r="AF3" s="3" t="s">
        <v>27</v>
      </c>
      <c r="AG3" s="17" t="s">
        <v>21</v>
      </c>
      <c r="AH3" s="3" t="s">
        <v>27</v>
      </c>
      <c r="AI3" s="18" t="s">
        <v>22</v>
      </c>
      <c r="AJ3" s="3" t="s">
        <v>27</v>
      </c>
      <c r="AK3" s="3"/>
      <c r="AL3" s="3" t="s">
        <v>46</v>
      </c>
      <c r="AM3" s="3" t="s">
        <v>47</v>
      </c>
      <c r="AN3" s="3" t="s">
        <v>48</v>
      </c>
      <c r="AO3" s="3"/>
    </row>
    <row r="4" spans="1:42" ht="12.75">
      <c r="A4" s="3" t="s">
        <v>50</v>
      </c>
      <c r="U4" s="3"/>
      <c r="AE4" s="3"/>
      <c r="AF4" s="3"/>
      <c r="AG4" s="3"/>
      <c r="AH4" s="3"/>
      <c r="AI4" s="3"/>
      <c r="AJ4" s="3"/>
      <c r="AK4" s="3"/>
      <c r="AL4" s="2" t="s">
        <v>44</v>
      </c>
      <c r="AM4" s="2" t="s">
        <v>37</v>
      </c>
      <c r="AN4" s="3" t="s">
        <v>43</v>
      </c>
      <c r="AO4" s="3"/>
      <c r="AP4" s="3"/>
    </row>
    <row r="5" spans="1:42" ht="12.75">
      <c r="A5">
        <v>1895</v>
      </c>
      <c r="B5" s="1">
        <v>1.32</v>
      </c>
      <c r="C5" s="1">
        <v>0.59</v>
      </c>
      <c r="D5" s="1">
        <v>0.59</v>
      </c>
      <c r="E5" s="1">
        <v>1.77</v>
      </c>
      <c r="F5" s="1">
        <v>3.31</v>
      </c>
      <c r="G5" s="1">
        <v>3.41</v>
      </c>
      <c r="H5" s="1">
        <v>2.64</v>
      </c>
      <c r="I5" s="1">
        <v>3.05</v>
      </c>
      <c r="J5" s="1">
        <v>3.28</v>
      </c>
      <c r="K5" s="1">
        <v>0.51</v>
      </c>
      <c r="L5" s="1">
        <v>1.7</v>
      </c>
      <c r="M5" s="1">
        <v>1.87</v>
      </c>
      <c r="P5" s="1">
        <f aca="true" t="shared" si="0" ref="P5:P36">IF(T5&gt;11,SUM(B5:M5),"")</f>
        <v>24.040000000000003</v>
      </c>
      <c r="Q5" s="1"/>
      <c r="R5" s="1">
        <f>MAX(B5:M5)</f>
        <v>3.41</v>
      </c>
      <c r="S5" s="1">
        <f>MIN(B5:M5)</f>
        <v>0.51</v>
      </c>
      <c r="T5" s="6">
        <f>COUNT(B5:M5)</f>
        <v>12</v>
      </c>
      <c r="V5" s="19">
        <f aca="true" t="shared" si="1" ref="V5:V68">IF(COUNT(D5:F5)&gt;2,SUM(D5:F5),"")</f>
        <v>5.67</v>
      </c>
      <c r="W5" s="1">
        <f aca="true" t="shared" si="2" ref="W5:W68">IF(COUNT(V3:V7)&gt;4,AVERAGE(V3:V7),"")</f>
      </c>
      <c r="X5" s="19">
        <f aca="true" t="shared" si="3" ref="X5:X68">IF(COUNT(G5:I5)&gt;2,SUM(G5:I5),"")</f>
        <v>9.100000000000001</v>
      </c>
      <c r="Y5" s="1">
        <f aca="true" t="shared" si="4" ref="Y5:Y68">IF(COUNT(X3:X7)&gt;4,AVERAGE(X3:X7),"")</f>
      </c>
      <c r="Z5" s="19">
        <f aca="true" t="shared" si="5" ref="Z5:Z68">IF(COUNT(J5:L5)&gt;2,SUM(J5:L5),"")</f>
        <v>5.49</v>
      </c>
      <c r="AA5" s="1">
        <f aca="true" t="shared" si="6" ref="AA5:AA68">IF(COUNT(Z3:Z7)&gt;4,AVERAGE(Z3:Z7),"")</f>
      </c>
      <c r="AB5" s="19">
        <f aca="true" t="shared" si="7" ref="AB5:AB68">IF(COUNT(M5,B6:C6)&gt;2,SUM(M5,B6:C6),"")</f>
        <v>3.37</v>
      </c>
      <c r="AC5" s="1">
        <f aca="true" t="shared" si="8" ref="AC5:AC68">IF(COUNT(AB3:AB7)&gt;4,AVERAGE(AB3:AB7),"")</f>
      </c>
      <c r="AD5" s="1">
        <f>IF(COUNT(P3:P7)&gt;4,AVERAGE(P3:P7),"")</f>
      </c>
      <c r="AE5" s="19">
        <f>IF(COUNT(E5:J5)&gt;5,SUM(E5:J5),"")</f>
        <v>17.46</v>
      </c>
      <c r="AF5" s="1">
        <f aca="true" t="shared" si="9" ref="AF5:AF68">IF(COUNT(AE3:AE7)&gt;4,AVERAGE(AE3:AE7),"")</f>
      </c>
      <c r="AG5" s="19">
        <f>IF(COUNT(K5:M5,B6:D6)&gt;5,SUM(K5:M5,B6:D6),"")</f>
        <v>7</v>
      </c>
      <c r="AH5" s="1">
        <f aca="true" t="shared" si="10" ref="AH5:AH68">IF(COUNT(AG3:AG7)&gt;4,AVERAGE(AG3:AG7),"")</f>
      </c>
      <c r="AI5" s="1">
        <f>IF(COUNT(AG5,AE6)&gt;1,AG5+AE6,"")</f>
        <v>30.89</v>
      </c>
      <c r="AJ5" s="1">
        <f>IF(COUNT(AI5:AI7)&gt;4,AVERAGE(AI5:AI7),"")</f>
      </c>
      <c r="AL5" s="1">
        <f>IF(COUNT(B5:G5)&gt;5,SUM(B5:G5),"")</f>
        <v>10.99</v>
      </c>
      <c r="AM5" s="1">
        <f>IF(COUNT(H5:M5)&gt;5,SUM(H5:M5),"")</f>
        <v>13.049999999999997</v>
      </c>
      <c r="AN5" s="1">
        <f>IF(COUNT(AM5,AL6)=2,AM5+AL6,"")</f>
        <v>29.239999999999995</v>
      </c>
      <c r="AO5" s="1"/>
      <c r="AP5" s="1"/>
    </row>
    <row r="6" spans="1:42" ht="12.75">
      <c r="A6">
        <v>1896</v>
      </c>
      <c r="B6" s="1">
        <v>0.79</v>
      </c>
      <c r="C6" s="1">
        <v>0.71</v>
      </c>
      <c r="D6" s="1">
        <v>1.42</v>
      </c>
      <c r="E6" s="1">
        <v>4.85</v>
      </c>
      <c r="F6" s="1">
        <v>5.06</v>
      </c>
      <c r="G6" s="1">
        <v>3.36</v>
      </c>
      <c r="H6" s="1">
        <v>3.64</v>
      </c>
      <c r="I6" s="1">
        <v>3.03</v>
      </c>
      <c r="J6" s="1">
        <v>3.95</v>
      </c>
      <c r="K6" s="1">
        <v>2.57</v>
      </c>
      <c r="L6" s="1">
        <v>2.58</v>
      </c>
      <c r="M6" s="1">
        <v>0.75</v>
      </c>
      <c r="P6" s="1">
        <f t="shared" si="0"/>
        <v>32.71</v>
      </c>
      <c r="Q6" s="1"/>
      <c r="R6" s="1">
        <f>MAX(B6:M6)</f>
        <v>5.06</v>
      </c>
      <c r="S6" s="1">
        <f>MIN(B6:M6)</f>
        <v>0.71</v>
      </c>
      <c r="T6" s="6">
        <f>COUNT(B6:M6)</f>
        <v>12</v>
      </c>
      <c r="V6" s="19">
        <f t="shared" si="1"/>
        <v>11.329999999999998</v>
      </c>
      <c r="W6" s="1">
        <f t="shared" si="2"/>
      </c>
      <c r="X6" s="19">
        <f t="shared" si="3"/>
        <v>10.03</v>
      </c>
      <c r="Y6" s="1">
        <f t="shared" si="4"/>
      </c>
      <c r="Z6" s="19">
        <f t="shared" si="5"/>
        <v>9.1</v>
      </c>
      <c r="AA6" s="1">
        <f t="shared" si="6"/>
      </c>
      <c r="AB6" s="19">
        <f t="shared" si="7"/>
        <v>4.17</v>
      </c>
      <c r="AC6" s="1">
        <f t="shared" si="8"/>
      </c>
      <c r="AD6" s="1">
        <f>IF(COUNT(P3:P8)&gt;4,AVERAGE(P3:P8),"")</f>
      </c>
      <c r="AE6" s="19">
        <f>IF(COUNT(E6:J6)&gt;5,SUM(E6:J6),"")</f>
        <v>23.89</v>
      </c>
      <c r="AF6" s="1">
        <f t="shared" si="9"/>
      </c>
      <c r="AG6" s="19">
        <f>IF(COUNT(K6:M6,B7:D7)&gt;5,SUM(K6:M6,B7:D7),"")</f>
        <v>11.61</v>
      </c>
      <c r="AH6" s="1">
        <f t="shared" si="10"/>
      </c>
      <c r="AI6" s="1">
        <f>IF(COUNT(AG6,AE7)&gt;1,AG6+AE7,"")</f>
        <v>29.659999999999997</v>
      </c>
      <c r="AJ6" s="1">
        <f>IF(COUNT(AI5:AI8)&gt;4,AVERAGE(AI5:AI8),"")</f>
      </c>
      <c r="AL6" s="1">
        <f aca="true" t="shared" si="11" ref="AL6:AL69">IF(COUNT(B6:G6)&gt;5,SUM(B6:G6),"")</f>
        <v>16.189999999999998</v>
      </c>
      <c r="AM6" s="1">
        <f aca="true" t="shared" si="12" ref="AM6:AM69">IF(COUNT(H6:M6)&gt;5,SUM(H6:M6),"")</f>
        <v>16.520000000000003</v>
      </c>
      <c r="AN6" s="1">
        <f aca="true" t="shared" si="13" ref="AN6:AN69">IF(COUNT(AM6,AL7)=2,AM6+AL7,"")</f>
        <v>31.590000000000003</v>
      </c>
      <c r="AO6" s="1"/>
      <c r="AP6" s="1"/>
    </row>
    <row r="7" spans="1:42" ht="12.75">
      <c r="A7">
        <v>1897</v>
      </c>
      <c r="B7" s="1">
        <v>2.25</v>
      </c>
      <c r="C7" s="1">
        <v>1.17</v>
      </c>
      <c r="D7" s="1">
        <v>2.29</v>
      </c>
      <c r="E7" s="1">
        <v>2.92</v>
      </c>
      <c r="F7" s="1">
        <v>2.09</v>
      </c>
      <c r="G7" s="1">
        <v>4.35</v>
      </c>
      <c r="H7" s="1">
        <v>4.55</v>
      </c>
      <c r="I7" s="1">
        <v>2.24</v>
      </c>
      <c r="J7" s="1">
        <v>1.9</v>
      </c>
      <c r="K7" s="1">
        <v>1.65</v>
      </c>
      <c r="L7" s="1">
        <v>1.18</v>
      </c>
      <c r="M7" s="1">
        <v>1.27</v>
      </c>
      <c r="P7" s="1">
        <f t="shared" si="0"/>
        <v>27.859999999999996</v>
      </c>
      <c r="Q7" s="1"/>
      <c r="R7" s="1">
        <f>MAX(B7:M7)</f>
        <v>4.55</v>
      </c>
      <c r="S7" s="1">
        <f>MIN(B7:M7)</f>
        <v>1.17</v>
      </c>
      <c r="T7" s="6">
        <f>COUNT(B7:M7)</f>
        <v>12</v>
      </c>
      <c r="V7" s="19">
        <f t="shared" si="1"/>
        <v>7.3</v>
      </c>
      <c r="W7" s="1">
        <f t="shared" si="2"/>
        <v>8.008</v>
      </c>
      <c r="X7" s="19">
        <f t="shared" si="3"/>
        <v>11.139999999999999</v>
      </c>
      <c r="Y7" s="1">
        <f t="shared" si="4"/>
        <v>10.344000000000001</v>
      </c>
      <c r="Z7" s="19">
        <f t="shared" si="5"/>
        <v>4.7299999999999995</v>
      </c>
      <c r="AA7" s="1">
        <f t="shared" si="6"/>
        <v>6.475999999999999</v>
      </c>
      <c r="AB7" s="19">
        <f t="shared" si="7"/>
        <v>4.05</v>
      </c>
      <c r="AC7" s="1">
        <f t="shared" si="8"/>
        <v>3.594</v>
      </c>
      <c r="AD7" s="1">
        <f aca="true" t="shared" si="14" ref="AD7:AD68">IF(COUNT(P5:P9)&gt;4,AVERAGE(P5:P9),"")</f>
        <v>28.330000000000002</v>
      </c>
      <c r="AE7" s="19">
        <f>IF(COUNT(E7:J7)&gt;5,SUM(E7:J7),"")</f>
        <v>18.049999999999997</v>
      </c>
      <c r="AF7" s="1">
        <f t="shared" si="9"/>
        <v>19.383999999999997</v>
      </c>
      <c r="AG7" s="19">
        <f>IF(COUNT(K7:M7,B8:D8)&gt;5,SUM(K7:M7,B8:D8),"")</f>
        <v>8.84</v>
      </c>
      <c r="AH7" s="1">
        <f t="shared" si="10"/>
        <v>9.218</v>
      </c>
      <c r="AI7" s="1">
        <f>IF(COUNT(AG7,AE8)&gt;1,AG7+AE8,"")</f>
        <v>26.289999999999996</v>
      </c>
      <c r="AJ7" s="1">
        <f aca="true" t="shared" si="15" ref="AJ7:AJ70">IF(COUNT(AI5:AI9)&gt;4,AVERAGE(AI5:AI9),"")</f>
        <v>29.564</v>
      </c>
      <c r="AL7" s="1">
        <f t="shared" si="11"/>
        <v>15.069999999999999</v>
      </c>
      <c r="AM7" s="1">
        <f t="shared" si="12"/>
        <v>12.79</v>
      </c>
      <c r="AN7" s="1">
        <f t="shared" si="13"/>
        <v>26.84</v>
      </c>
      <c r="AO7" s="1"/>
      <c r="AP7" s="1"/>
    </row>
    <row r="8" spans="1:42" ht="12.75">
      <c r="A8">
        <v>1898</v>
      </c>
      <c r="B8" s="1">
        <v>1.28</v>
      </c>
      <c r="C8" s="1">
        <v>1.5</v>
      </c>
      <c r="D8" s="1">
        <v>1.96</v>
      </c>
      <c r="E8" s="1">
        <v>1.99</v>
      </c>
      <c r="F8" s="1">
        <v>3.32</v>
      </c>
      <c r="G8" s="1">
        <v>4</v>
      </c>
      <c r="H8" s="1">
        <v>2.7</v>
      </c>
      <c r="I8" s="1">
        <v>3.19</v>
      </c>
      <c r="J8" s="1">
        <v>2.25</v>
      </c>
      <c r="K8" s="1">
        <v>3.85</v>
      </c>
      <c r="L8" s="1">
        <v>1.41</v>
      </c>
      <c r="M8" s="1">
        <v>0.67</v>
      </c>
      <c r="P8" s="1">
        <f t="shared" si="0"/>
        <v>28.120000000000005</v>
      </c>
      <c r="Q8" s="1"/>
      <c r="R8" s="1">
        <f>MAX(B8:M8)</f>
        <v>4</v>
      </c>
      <c r="S8" s="1">
        <f>MIN(B8:M8)</f>
        <v>0.67</v>
      </c>
      <c r="T8" s="6">
        <f>COUNT(B8:M8)</f>
        <v>12</v>
      </c>
      <c r="V8" s="19">
        <f t="shared" si="1"/>
        <v>7.27</v>
      </c>
      <c r="W8" s="1">
        <f t="shared" si="2"/>
        <v>7.975999999999999</v>
      </c>
      <c r="X8" s="19">
        <f t="shared" si="3"/>
        <v>9.89</v>
      </c>
      <c r="Y8" s="1">
        <f t="shared" si="4"/>
        <v>11.156</v>
      </c>
      <c r="Z8" s="19">
        <f t="shared" si="5"/>
        <v>7.51</v>
      </c>
      <c r="AA8" s="1">
        <f t="shared" si="6"/>
        <v>7.463999999999999</v>
      </c>
      <c r="AB8" s="19">
        <f t="shared" si="7"/>
        <v>2.51</v>
      </c>
      <c r="AC8" s="1">
        <f t="shared" si="8"/>
        <v>3.372</v>
      </c>
      <c r="AD8" s="1">
        <f t="shared" si="14"/>
        <v>29.932</v>
      </c>
      <c r="AE8" s="19">
        <f>IF(COUNT(E8:J8)&gt;5,SUM(E8:J8),"")</f>
        <v>17.449999999999996</v>
      </c>
      <c r="AF8" s="1">
        <f t="shared" si="9"/>
        <v>20.345999999999997</v>
      </c>
      <c r="AG8" s="19">
        <f>IF(COUNT(K8:M8,B9:D9)&gt;5,SUM(K8:M8,B9:D9),"")</f>
        <v>9.75</v>
      </c>
      <c r="AH8" s="1">
        <f t="shared" si="10"/>
        <v>9.790000000000001</v>
      </c>
      <c r="AI8" s="1">
        <f>IF(COUNT(AG8,AE9)&gt;1,AG8+AE9,"")</f>
        <v>29.82</v>
      </c>
      <c r="AJ8" s="1">
        <f t="shared" si="15"/>
        <v>28.767999999999994</v>
      </c>
      <c r="AL8" s="1">
        <f t="shared" si="11"/>
        <v>14.05</v>
      </c>
      <c r="AM8" s="1">
        <f t="shared" si="12"/>
        <v>14.07</v>
      </c>
      <c r="AN8" s="1">
        <f t="shared" si="13"/>
        <v>29.28</v>
      </c>
      <c r="AO8" s="1"/>
      <c r="AP8" s="1"/>
    </row>
    <row r="9" spans="1:42" ht="12.75">
      <c r="A9">
        <v>1899</v>
      </c>
      <c r="B9" s="1">
        <v>0.83</v>
      </c>
      <c r="C9" s="1">
        <v>1.01</v>
      </c>
      <c r="D9" s="1">
        <v>1.98</v>
      </c>
      <c r="E9" s="1">
        <v>1.87</v>
      </c>
      <c r="F9" s="1">
        <v>4.62</v>
      </c>
      <c r="G9" s="1">
        <v>4.9</v>
      </c>
      <c r="H9" s="1">
        <v>3.01</v>
      </c>
      <c r="I9" s="1">
        <v>3.65</v>
      </c>
      <c r="J9" s="1">
        <v>2.02</v>
      </c>
      <c r="K9" s="1">
        <v>2.6</v>
      </c>
      <c r="L9" s="1">
        <v>0.93</v>
      </c>
      <c r="M9" s="1">
        <v>1.5</v>
      </c>
      <c r="P9" s="1">
        <f t="shared" si="0"/>
        <v>28.919999999999998</v>
      </c>
      <c r="Q9" s="1"/>
      <c r="R9" s="1">
        <f aca="true" t="shared" si="16" ref="R9:R72">MAX(B9:M9)</f>
        <v>4.9</v>
      </c>
      <c r="S9" s="1">
        <f aca="true" t="shared" si="17" ref="S9:S72">MIN(B9:M9)</f>
        <v>0.83</v>
      </c>
      <c r="T9" s="6">
        <f aca="true" t="shared" si="18" ref="T9:T72">COUNT(B9:M9)</f>
        <v>12</v>
      </c>
      <c r="V9" s="19">
        <f t="shared" si="1"/>
        <v>8.47</v>
      </c>
      <c r="W9" s="1">
        <f t="shared" si="2"/>
        <v>6.8759999999999994</v>
      </c>
      <c r="X9" s="19">
        <f t="shared" si="3"/>
        <v>11.56</v>
      </c>
      <c r="Y9" s="1">
        <f t="shared" si="4"/>
        <v>11.075999999999999</v>
      </c>
      <c r="Z9" s="19">
        <f t="shared" si="5"/>
        <v>5.55</v>
      </c>
      <c r="AA9" s="1">
        <f t="shared" si="6"/>
        <v>7.06</v>
      </c>
      <c r="AB9" s="19">
        <f t="shared" si="7"/>
        <v>3.87</v>
      </c>
      <c r="AC9" s="1">
        <f t="shared" si="8"/>
        <v>3.0759999999999996</v>
      </c>
      <c r="AD9" s="1">
        <f t="shared" si="14"/>
        <v>28.462000000000007</v>
      </c>
      <c r="AE9" s="19">
        <f aca="true" t="shared" si="19" ref="AE9:AE72">IF(COUNT(E9:J9)&gt;5,SUM(E9:J9),"")</f>
        <v>20.07</v>
      </c>
      <c r="AF9" s="1">
        <f t="shared" si="9"/>
        <v>18.977999999999998</v>
      </c>
      <c r="AG9" s="19">
        <f aca="true" t="shared" si="20" ref="AG9:AG72">IF(COUNT(K9:M9,B10:D10)&gt;5,SUM(K9:M9,B10:D10),"")</f>
        <v>8.89</v>
      </c>
      <c r="AH9" s="1">
        <f t="shared" si="10"/>
        <v>8.936000000000002</v>
      </c>
      <c r="AI9" s="1">
        <f aca="true" t="shared" si="21" ref="AI9:AI72">IF(COUNT(AG9,AE10)&gt;1,AG9+AE10,"")</f>
        <v>31.16</v>
      </c>
      <c r="AJ9" s="1">
        <f t="shared" si="15"/>
        <v>29.136000000000003</v>
      </c>
      <c r="AL9" s="1">
        <f t="shared" si="11"/>
        <v>15.209999999999999</v>
      </c>
      <c r="AM9" s="1">
        <f t="shared" si="12"/>
        <v>13.709999999999999</v>
      </c>
      <c r="AN9" s="1">
        <f t="shared" si="13"/>
        <v>24.009999999999998</v>
      </c>
      <c r="AO9" s="1"/>
      <c r="AP9" s="1"/>
    </row>
    <row r="10" spans="1:42" ht="12.75">
      <c r="A10">
        <v>1900</v>
      </c>
      <c r="B10" s="1">
        <v>0.75</v>
      </c>
      <c r="C10" s="1">
        <v>1.62</v>
      </c>
      <c r="D10" s="1">
        <v>1.49</v>
      </c>
      <c r="E10" s="1">
        <v>2.01</v>
      </c>
      <c r="F10" s="1">
        <v>2.01</v>
      </c>
      <c r="G10" s="1">
        <v>2.42</v>
      </c>
      <c r="H10" s="1">
        <v>5.71</v>
      </c>
      <c r="I10" s="1">
        <v>5.03</v>
      </c>
      <c r="J10" s="1">
        <v>5.09</v>
      </c>
      <c r="K10" s="1">
        <v>3.9</v>
      </c>
      <c r="L10" s="1">
        <v>1.44</v>
      </c>
      <c r="M10" s="1">
        <v>0.58</v>
      </c>
      <c r="P10" s="1">
        <f t="shared" si="0"/>
        <v>32.050000000000004</v>
      </c>
      <c r="Q10" s="1"/>
      <c r="R10" s="1">
        <f t="shared" si="16"/>
        <v>5.71</v>
      </c>
      <c r="S10" s="1">
        <f t="shared" si="17"/>
        <v>0.58</v>
      </c>
      <c r="T10" s="6">
        <f t="shared" si="18"/>
        <v>12</v>
      </c>
      <c r="V10" s="19">
        <f t="shared" si="1"/>
        <v>5.51</v>
      </c>
      <c r="W10" s="1">
        <f t="shared" si="2"/>
        <v>7.0120000000000005</v>
      </c>
      <c r="X10" s="19">
        <f t="shared" si="3"/>
        <v>13.16</v>
      </c>
      <c r="Y10" s="1">
        <f t="shared" si="4"/>
        <v>11.69</v>
      </c>
      <c r="Z10" s="19">
        <f t="shared" si="5"/>
        <v>10.43</v>
      </c>
      <c r="AA10" s="1">
        <f t="shared" si="6"/>
        <v>7.616</v>
      </c>
      <c r="AB10" s="19">
        <f t="shared" si="7"/>
        <v>2.2600000000000002</v>
      </c>
      <c r="AC10" s="1">
        <f t="shared" si="8"/>
        <v>3.058</v>
      </c>
      <c r="AD10" s="1">
        <f t="shared" si="14"/>
        <v>29.546</v>
      </c>
      <c r="AE10" s="19">
        <f t="shared" si="19"/>
        <v>22.27</v>
      </c>
      <c r="AF10" s="1">
        <f t="shared" si="9"/>
        <v>20.199999999999996</v>
      </c>
      <c r="AG10" s="19">
        <f t="shared" si="20"/>
        <v>9.86</v>
      </c>
      <c r="AH10" s="1">
        <f t="shared" si="10"/>
        <v>9.14</v>
      </c>
      <c r="AI10" s="1">
        <f t="shared" si="21"/>
        <v>26.91</v>
      </c>
      <c r="AJ10" s="1">
        <f t="shared" si="15"/>
        <v>30.972</v>
      </c>
      <c r="AL10" s="1">
        <f t="shared" si="11"/>
        <v>10.3</v>
      </c>
      <c r="AM10" s="1">
        <f t="shared" si="12"/>
        <v>21.75</v>
      </c>
      <c r="AN10" s="1">
        <f t="shared" si="13"/>
        <v>33.44</v>
      </c>
      <c r="AO10" s="1"/>
      <c r="AP10" s="1"/>
    </row>
    <row r="11" spans="1:42" ht="12.75">
      <c r="A11">
        <v>1901</v>
      </c>
      <c r="B11" s="1">
        <v>0.81</v>
      </c>
      <c r="C11" s="1">
        <v>0.87</v>
      </c>
      <c r="D11" s="1">
        <v>2.26</v>
      </c>
      <c r="E11" s="1">
        <v>1.47</v>
      </c>
      <c r="F11" s="1">
        <v>2.1</v>
      </c>
      <c r="G11" s="1">
        <v>4.18</v>
      </c>
      <c r="H11" s="1">
        <v>3.52</v>
      </c>
      <c r="I11" s="1">
        <v>1.93</v>
      </c>
      <c r="J11" s="1">
        <v>3.85</v>
      </c>
      <c r="K11" s="1">
        <v>2.36</v>
      </c>
      <c r="L11" s="1">
        <v>0.87</v>
      </c>
      <c r="M11" s="1">
        <v>1.14</v>
      </c>
      <c r="P11" s="1">
        <f t="shared" si="0"/>
        <v>25.360000000000003</v>
      </c>
      <c r="Q11" s="1"/>
      <c r="R11" s="1">
        <f t="shared" si="16"/>
        <v>4.18</v>
      </c>
      <c r="S11" s="1">
        <f t="shared" si="17"/>
        <v>0.81</v>
      </c>
      <c r="T11" s="6">
        <f t="shared" si="18"/>
        <v>12</v>
      </c>
      <c r="V11" s="19">
        <f t="shared" si="1"/>
        <v>5.83</v>
      </c>
      <c r="W11" s="1">
        <f t="shared" si="2"/>
        <v>7.5840000000000005</v>
      </c>
      <c r="X11" s="19">
        <f t="shared" si="3"/>
        <v>9.629999999999999</v>
      </c>
      <c r="Y11" s="1">
        <f t="shared" si="4"/>
        <v>12.241999999999999</v>
      </c>
      <c r="Z11" s="19">
        <f t="shared" si="5"/>
        <v>7.08</v>
      </c>
      <c r="AA11" s="1">
        <f t="shared" si="6"/>
        <v>7.682</v>
      </c>
      <c r="AB11" s="19">
        <f t="shared" si="7"/>
        <v>2.69</v>
      </c>
      <c r="AC11" s="1">
        <f t="shared" si="8"/>
        <v>3.1700000000000004</v>
      </c>
      <c r="AD11" s="1">
        <f t="shared" si="14"/>
        <v>30.637999999999998</v>
      </c>
      <c r="AE11" s="19">
        <f t="shared" si="19"/>
        <v>17.05</v>
      </c>
      <c r="AF11" s="1">
        <f t="shared" si="9"/>
        <v>21.832</v>
      </c>
      <c r="AG11" s="19">
        <f t="shared" si="20"/>
        <v>7.34</v>
      </c>
      <c r="AH11" s="1">
        <f t="shared" si="10"/>
        <v>8.870000000000001</v>
      </c>
      <c r="AI11" s="1">
        <f t="shared" si="21"/>
        <v>31.5</v>
      </c>
      <c r="AJ11" s="1">
        <f t="shared" si="15"/>
        <v>30.589999999999996</v>
      </c>
      <c r="AL11" s="1">
        <f t="shared" si="11"/>
        <v>11.69</v>
      </c>
      <c r="AM11" s="1">
        <f t="shared" si="12"/>
        <v>13.67</v>
      </c>
      <c r="AN11" s="1">
        <f t="shared" si="13"/>
        <v>27.810000000000002</v>
      </c>
      <c r="AO11" s="1"/>
      <c r="AP11" s="1"/>
    </row>
    <row r="12" spans="1:42" ht="12.75">
      <c r="A12">
        <v>1902</v>
      </c>
      <c r="B12" s="1">
        <v>0.64</v>
      </c>
      <c r="C12" s="1">
        <v>0.91</v>
      </c>
      <c r="D12" s="1">
        <v>1.42</v>
      </c>
      <c r="E12" s="1">
        <v>1.7</v>
      </c>
      <c r="F12" s="1">
        <v>4.86</v>
      </c>
      <c r="G12" s="1">
        <v>4.61</v>
      </c>
      <c r="H12" s="1">
        <v>5.95</v>
      </c>
      <c r="I12" s="1">
        <v>3.65</v>
      </c>
      <c r="J12" s="1">
        <v>3.39</v>
      </c>
      <c r="K12" s="1">
        <v>2.15</v>
      </c>
      <c r="L12" s="1">
        <v>1.97</v>
      </c>
      <c r="M12" s="1">
        <v>2.03</v>
      </c>
      <c r="P12" s="1">
        <f t="shared" si="0"/>
        <v>33.279999999999994</v>
      </c>
      <c r="Q12" s="1"/>
      <c r="R12" s="1">
        <f t="shared" si="16"/>
        <v>5.95</v>
      </c>
      <c r="S12" s="1">
        <f t="shared" si="17"/>
        <v>0.64</v>
      </c>
      <c r="T12" s="6">
        <f t="shared" si="18"/>
        <v>12</v>
      </c>
      <c r="V12" s="19">
        <f t="shared" si="1"/>
        <v>7.98</v>
      </c>
      <c r="W12" s="1">
        <f t="shared" si="2"/>
        <v>7.4879999999999995</v>
      </c>
      <c r="X12" s="19">
        <f t="shared" si="3"/>
        <v>14.21</v>
      </c>
      <c r="Y12" s="1">
        <f t="shared" si="4"/>
        <v>11.924</v>
      </c>
      <c r="Z12" s="19">
        <f t="shared" si="5"/>
        <v>7.51</v>
      </c>
      <c r="AA12" s="1">
        <f t="shared" si="6"/>
        <v>7.952</v>
      </c>
      <c r="AB12" s="19">
        <f t="shared" si="7"/>
        <v>3.96</v>
      </c>
      <c r="AC12" s="1">
        <f t="shared" si="8"/>
        <v>3.1020000000000003</v>
      </c>
      <c r="AD12" s="1">
        <f t="shared" si="14"/>
        <v>30.514</v>
      </c>
      <c r="AE12" s="19">
        <f t="shared" si="19"/>
        <v>24.16</v>
      </c>
      <c r="AF12" s="1">
        <f t="shared" si="9"/>
        <v>21.72</v>
      </c>
      <c r="AG12" s="19">
        <f t="shared" si="20"/>
        <v>9.86</v>
      </c>
      <c r="AH12" s="1">
        <f t="shared" si="10"/>
        <v>8.774000000000001</v>
      </c>
      <c r="AI12" s="1">
        <f t="shared" si="21"/>
        <v>35.47</v>
      </c>
      <c r="AJ12" s="1">
        <f t="shared" si="15"/>
        <v>30.917999999999996</v>
      </c>
      <c r="AL12" s="1">
        <f t="shared" si="11"/>
        <v>14.14</v>
      </c>
      <c r="AM12" s="1">
        <f t="shared" si="12"/>
        <v>19.14</v>
      </c>
      <c r="AN12" s="1">
        <f t="shared" si="13"/>
        <v>33.47</v>
      </c>
      <c r="AO12" s="1"/>
      <c r="AP12" s="1"/>
    </row>
    <row r="13" spans="1:42" ht="12.75">
      <c r="A13">
        <v>1903</v>
      </c>
      <c r="B13" s="1">
        <v>0.68</v>
      </c>
      <c r="C13" s="1">
        <v>1.25</v>
      </c>
      <c r="D13" s="1">
        <v>1.78</v>
      </c>
      <c r="E13" s="1">
        <v>2.97</v>
      </c>
      <c r="F13" s="1">
        <v>5.38</v>
      </c>
      <c r="G13" s="1">
        <v>2.27</v>
      </c>
      <c r="H13" s="1">
        <v>4.91</v>
      </c>
      <c r="I13" s="1">
        <v>5.47</v>
      </c>
      <c r="J13" s="1">
        <v>4.61</v>
      </c>
      <c r="K13" s="1">
        <v>2.45</v>
      </c>
      <c r="L13" s="1">
        <v>0.78</v>
      </c>
      <c r="M13" s="1">
        <v>1.03</v>
      </c>
      <c r="P13" s="1">
        <f t="shared" si="0"/>
        <v>33.58</v>
      </c>
      <c r="Q13" s="1"/>
      <c r="R13" s="1">
        <f t="shared" si="16"/>
        <v>5.47</v>
      </c>
      <c r="S13" s="1">
        <f t="shared" si="17"/>
        <v>0.68</v>
      </c>
      <c r="T13" s="6">
        <f t="shared" si="18"/>
        <v>12</v>
      </c>
      <c r="V13" s="19">
        <f t="shared" si="1"/>
        <v>10.129999999999999</v>
      </c>
      <c r="W13" s="1">
        <f t="shared" si="2"/>
        <v>8.17</v>
      </c>
      <c r="X13" s="19">
        <f t="shared" si="3"/>
        <v>12.649999999999999</v>
      </c>
      <c r="Y13" s="1">
        <f t="shared" si="4"/>
        <v>12.017999999999999</v>
      </c>
      <c r="Z13" s="19">
        <f t="shared" si="5"/>
        <v>7.840000000000001</v>
      </c>
      <c r="AA13" s="1">
        <f t="shared" si="6"/>
        <v>7.58</v>
      </c>
      <c r="AB13" s="19">
        <f t="shared" si="7"/>
        <v>3.0700000000000003</v>
      </c>
      <c r="AC13" s="1">
        <f t="shared" si="8"/>
        <v>3.346</v>
      </c>
      <c r="AD13" s="1">
        <f t="shared" si="14"/>
        <v>30.901999999999997</v>
      </c>
      <c r="AE13" s="19">
        <f t="shared" si="19"/>
        <v>25.61</v>
      </c>
      <c r="AF13" s="1">
        <f t="shared" si="9"/>
        <v>22.144</v>
      </c>
      <c r="AG13" s="19">
        <f t="shared" si="20"/>
        <v>8.4</v>
      </c>
      <c r="AH13" s="1">
        <f t="shared" si="10"/>
        <v>8.872000000000002</v>
      </c>
      <c r="AI13" s="1">
        <f t="shared" si="21"/>
        <v>27.909999999999997</v>
      </c>
      <c r="AJ13" s="1">
        <f t="shared" si="15"/>
        <v>31.703999999999997</v>
      </c>
      <c r="AL13" s="1">
        <f t="shared" si="11"/>
        <v>14.329999999999998</v>
      </c>
      <c r="AM13" s="1">
        <f t="shared" si="12"/>
        <v>19.25</v>
      </c>
      <c r="AN13" s="1">
        <f t="shared" si="13"/>
        <v>32.63</v>
      </c>
      <c r="AO13" s="1"/>
      <c r="AP13" s="1"/>
    </row>
    <row r="14" spans="1:42" ht="12.75">
      <c r="A14">
        <v>1904</v>
      </c>
      <c r="B14" s="1">
        <v>0.92</v>
      </c>
      <c r="C14" s="1">
        <v>1.12</v>
      </c>
      <c r="D14" s="1">
        <v>2.1</v>
      </c>
      <c r="E14" s="1">
        <v>2.29</v>
      </c>
      <c r="F14" s="1">
        <v>3.6</v>
      </c>
      <c r="G14" s="1">
        <v>3.35</v>
      </c>
      <c r="H14" s="1">
        <v>3.71</v>
      </c>
      <c r="I14" s="1">
        <v>2.91</v>
      </c>
      <c r="J14" s="1">
        <v>3.65</v>
      </c>
      <c r="K14" s="1">
        <v>3.01</v>
      </c>
      <c r="L14" s="1">
        <v>0.24</v>
      </c>
      <c r="M14" s="1">
        <v>1.4</v>
      </c>
      <c r="P14" s="1">
        <f t="shared" si="0"/>
        <v>28.299999999999994</v>
      </c>
      <c r="Q14" s="1"/>
      <c r="R14" s="1">
        <f t="shared" si="16"/>
        <v>3.71</v>
      </c>
      <c r="S14" s="1">
        <f t="shared" si="17"/>
        <v>0.24</v>
      </c>
      <c r="T14" s="6">
        <f t="shared" si="18"/>
        <v>12</v>
      </c>
      <c r="V14" s="19">
        <f t="shared" si="1"/>
        <v>7.99</v>
      </c>
      <c r="W14" s="1">
        <f t="shared" si="2"/>
        <v>8.576</v>
      </c>
      <c r="X14" s="19">
        <f t="shared" si="3"/>
        <v>9.97</v>
      </c>
      <c r="Y14" s="1">
        <f t="shared" si="4"/>
        <v>12.284</v>
      </c>
      <c r="Z14" s="19">
        <f t="shared" si="5"/>
        <v>6.9</v>
      </c>
      <c r="AA14" s="1">
        <f t="shared" si="6"/>
        <v>7.8180000000000005</v>
      </c>
      <c r="AB14" s="19">
        <f t="shared" si="7"/>
        <v>3.5300000000000002</v>
      </c>
      <c r="AC14" s="1">
        <f t="shared" si="8"/>
        <v>3.614</v>
      </c>
      <c r="AD14" s="1">
        <f t="shared" si="14"/>
        <v>32.104</v>
      </c>
      <c r="AE14" s="19">
        <f t="shared" si="19"/>
        <v>19.509999999999998</v>
      </c>
      <c r="AF14" s="1">
        <f t="shared" si="9"/>
        <v>22.832</v>
      </c>
      <c r="AG14" s="19">
        <f t="shared" si="20"/>
        <v>8.41</v>
      </c>
      <c r="AH14" s="1">
        <f t="shared" si="10"/>
        <v>9.472</v>
      </c>
      <c r="AI14" s="1">
        <f t="shared" si="21"/>
        <v>32.8</v>
      </c>
      <c r="AJ14" s="1">
        <f t="shared" si="15"/>
        <v>31.561999999999994</v>
      </c>
      <c r="AL14" s="1">
        <f t="shared" si="11"/>
        <v>13.38</v>
      </c>
      <c r="AM14" s="1">
        <f t="shared" si="12"/>
        <v>14.92</v>
      </c>
      <c r="AN14" s="1">
        <f t="shared" si="13"/>
        <v>31.840000000000003</v>
      </c>
      <c r="AO14" s="1"/>
      <c r="AP14" s="1"/>
    </row>
    <row r="15" spans="1:42" ht="12.75">
      <c r="A15">
        <v>1905</v>
      </c>
      <c r="B15" s="1">
        <v>1.02</v>
      </c>
      <c r="C15" s="1">
        <v>1.11</v>
      </c>
      <c r="D15" s="1">
        <v>1.63</v>
      </c>
      <c r="E15" s="1">
        <v>1.97</v>
      </c>
      <c r="F15" s="1">
        <v>5.32</v>
      </c>
      <c r="G15" s="1">
        <v>5.87</v>
      </c>
      <c r="H15" s="1">
        <v>3.84</v>
      </c>
      <c r="I15" s="1">
        <v>3.92</v>
      </c>
      <c r="J15" s="1">
        <v>3.47</v>
      </c>
      <c r="K15" s="1">
        <v>2.79</v>
      </c>
      <c r="L15" s="1">
        <v>2.31</v>
      </c>
      <c r="M15" s="1">
        <v>0.74</v>
      </c>
      <c r="P15" s="1">
        <f t="shared" si="0"/>
        <v>33.99</v>
      </c>
      <c r="Q15" s="1"/>
      <c r="R15" s="1">
        <f t="shared" si="16"/>
        <v>5.87</v>
      </c>
      <c r="S15" s="1">
        <f t="shared" si="17"/>
        <v>0.74</v>
      </c>
      <c r="T15" s="6">
        <f t="shared" si="18"/>
        <v>12</v>
      </c>
      <c r="V15" s="19">
        <f t="shared" si="1"/>
        <v>8.92</v>
      </c>
      <c r="W15" s="1">
        <f t="shared" si="2"/>
        <v>8.168</v>
      </c>
      <c r="X15" s="19">
        <f t="shared" si="3"/>
        <v>13.63</v>
      </c>
      <c r="Y15" s="1">
        <f t="shared" si="4"/>
        <v>11.862</v>
      </c>
      <c r="Z15" s="19">
        <f t="shared" si="5"/>
        <v>8.57</v>
      </c>
      <c r="AA15" s="1">
        <f t="shared" si="6"/>
        <v>7.5600000000000005</v>
      </c>
      <c r="AB15" s="19">
        <f t="shared" si="7"/>
        <v>3.48</v>
      </c>
      <c r="AC15" s="1">
        <f t="shared" si="8"/>
        <v>3.6159999999999997</v>
      </c>
      <c r="AD15" s="1">
        <f t="shared" si="14"/>
        <v>31.054000000000002</v>
      </c>
      <c r="AE15" s="19">
        <f t="shared" si="19"/>
        <v>24.39</v>
      </c>
      <c r="AF15" s="1">
        <f t="shared" si="9"/>
        <v>22.089999999999996</v>
      </c>
      <c r="AG15" s="19">
        <f t="shared" si="20"/>
        <v>10.35</v>
      </c>
      <c r="AH15" s="1">
        <f t="shared" si="10"/>
        <v>9.120000000000001</v>
      </c>
      <c r="AI15" s="1">
        <f t="shared" si="21"/>
        <v>30.839999999999996</v>
      </c>
      <c r="AJ15" s="1">
        <f t="shared" si="15"/>
        <v>30.385999999999996</v>
      </c>
      <c r="AL15" s="1">
        <f t="shared" si="11"/>
        <v>16.92</v>
      </c>
      <c r="AM15" s="1">
        <f t="shared" si="12"/>
        <v>17.069999999999997</v>
      </c>
      <c r="AN15" s="1">
        <f t="shared" si="13"/>
        <v>31.889999999999997</v>
      </c>
      <c r="AO15" s="1"/>
      <c r="AP15" s="1"/>
    </row>
    <row r="16" spans="1:42" ht="12.75">
      <c r="A16">
        <v>1906</v>
      </c>
      <c r="B16" s="1">
        <v>1.82</v>
      </c>
      <c r="C16" s="1">
        <v>0.92</v>
      </c>
      <c r="D16" s="1">
        <v>1.77</v>
      </c>
      <c r="E16" s="1">
        <v>1.9</v>
      </c>
      <c r="F16" s="1">
        <v>4.19</v>
      </c>
      <c r="G16" s="1">
        <v>4.22</v>
      </c>
      <c r="H16" s="1">
        <v>2.77</v>
      </c>
      <c r="I16" s="1">
        <v>3.97</v>
      </c>
      <c r="J16" s="1">
        <v>3.44</v>
      </c>
      <c r="K16" s="1">
        <v>2.54</v>
      </c>
      <c r="L16" s="1">
        <v>2.29</v>
      </c>
      <c r="M16" s="1">
        <v>1.54</v>
      </c>
      <c r="P16" s="1">
        <f t="shared" si="0"/>
        <v>31.369999999999997</v>
      </c>
      <c r="Q16" s="1"/>
      <c r="R16" s="1">
        <f t="shared" si="16"/>
        <v>4.22</v>
      </c>
      <c r="S16" s="1">
        <f t="shared" si="17"/>
        <v>0.92</v>
      </c>
      <c r="T16" s="6">
        <f t="shared" si="18"/>
        <v>12</v>
      </c>
      <c r="V16" s="19">
        <f t="shared" si="1"/>
        <v>7.86</v>
      </c>
      <c r="W16" s="1">
        <f t="shared" si="2"/>
        <v>8.284</v>
      </c>
      <c r="X16" s="19">
        <f t="shared" si="3"/>
        <v>10.96</v>
      </c>
      <c r="Y16" s="1">
        <f t="shared" si="4"/>
        <v>11.468</v>
      </c>
      <c r="Z16" s="19">
        <f t="shared" si="5"/>
        <v>8.27</v>
      </c>
      <c r="AA16" s="1">
        <f t="shared" si="6"/>
        <v>7.046000000000001</v>
      </c>
      <c r="AB16" s="19">
        <f t="shared" si="7"/>
        <v>4.029999999999999</v>
      </c>
      <c r="AC16" s="1">
        <f t="shared" si="8"/>
        <v>3.876</v>
      </c>
      <c r="AD16" s="1">
        <f t="shared" si="14"/>
        <v>30.432</v>
      </c>
      <c r="AE16" s="19">
        <f t="shared" si="19"/>
        <v>20.49</v>
      </c>
      <c r="AF16" s="1">
        <f t="shared" si="9"/>
        <v>21.266</v>
      </c>
      <c r="AG16" s="19">
        <f t="shared" si="20"/>
        <v>10.34</v>
      </c>
      <c r="AH16" s="1">
        <f t="shared" si="10"/>
        <v>9.212</v>
      </c>
      <c r="AI16" s="1">
        <f t="shared" si="21"/>
        <v>30.790000000000003</v>
      </c>
      <c r="AJ16" s="1">
        <f t="shared" si="15"/>
        <v>30.727999999999998</v>
      </c>
      <c r="AL16" s="1">
        <f t="shared" si="11"/>
        <v>14.82</v>
      </c>
      <c r="AM16" s="1">
        <f t="shared" si="12"/>
        <v>16.549999999999997</v>
      </c>
      <c r="AN16" s="1">
        <f t="shared" si="13"/>
        <v>28.889999999999997</v>
      </c>
      <c r="AO16" s="1"/>
      <c r="AP16" s="1"/>
    </row>
    <row r="17" spans="1:42" ht="12.75">
      <c r="A17">
        <v>1907</v>
      </c>
      <c r="B17" s="1">
        <v>1.89</v>
      </c>
      <c r="C17" s="1">
        <v>0.6</v>
      </c>
      <c r="D17" s="1">
        <v>1.48</v>
      </c>
      <c r="E17" s="1">
        <v>1.8</v>
      </c>
      <c r="F17" s="1">
        <v>2.66</v>
      </c>
      <c r="G17" s="1">
        <v>3.91</v>
      </c>
      <c r="H17" s="1">
        <v>4.51</v>
      </c>
      <c r="I17" s="1">
        <v>3.68</v>
      </c>
      <c r="J17" s="1">
        <v>3.89</v>
      </c>
      <c r="K17" s="1">
        <v>1.28</v>
      </c>
      <c r="L17" s="1">
        <v>1.05</v>
      </c>
      <c r="M17" s="1">
        <v>1.28</v>
      </c>
      <c r="P17" s="1">
        <f t="shared" si="0"/>
        <v>28.030000000000005</v>
      </c>
      <c r="Q17" s="1"/>
      <c r="R17" s="1">
        <f t="shared" si="16"/>
        <v>4.51</v>
      </c>
      <c r="S17" s="1">
        <f t="shared" si="17"/>
        <v>0.6</v>
      </c>
      <c r="T17" s="6">
        <f t="shared" si="18"/>
        <v>12</v>
      </c>
      <c r="V17" s="19">
        <f t="shared" si="1"/>
        <v>5.94</v>
      </c>
      <c r="W17" s="1">
        <f t="shared" si="2"/>
        <v>8.328000000000001</v>
      </c>
      <c r="X17" s="19">
        <f t="shared" si="3"/>
        <v>12.1</v>
      </c>
      <c r="Y17" s="1">
        <f t="shared" si="4"/>
        <v>11.622000000000002</v>
      </c>
      <c r="Z17" s="19">
        <f t="shared" si="5"/>
        <v>6.22</v>
      </c>
      <c r="AA17" s="1">
        <f t="shared" si="6"/>
        <v>7.266</v>
      </c>
      <c r="AB17" s="19">
        <f t="shared" si="7"/>
        <v>3.9699999999999998</v>
      </c>
      <c r="AC17" s="1">
        <f t="shared" si="8"/>
        <v>4.024</v>
      </c>
      <c r="AD17" s="1">
        <f t="shared" si="14"/>
        <v>31.238</v>
      </c>
      <c r="AE17" s="19">
        <f t="shared" si="19"/>
        <v>20.450000000000003</v>
      </c>
      <c r="AF17" s="1">
        <f t="shared" si="9"/>
        <v>21.516</v>
      </c>
      <c r="AG17" s="19">
        <f t="shared" si="20"/>
        <v>8.1</v>
      </c>
      <c r="AH17" s="1">
        <f t="shared" si="10"/>
        <v>9.443999999999999</v>
      </c>
      <c r="AI17" s="1">
        <f t="shared" si="21"/>
        <v>29.589999999999996</v>
      </c>
      <c r="AJ17" s="1">
        <f t="shared" si="15"/>
        <v>28.962</v>
      </c>
      <c r="AL17" s="1">
        <f t="shared" si="11"/>
        <v>12.34</v>
      </c>
      <c r="AM17" s="1">
        <f t="shared" si="12"/>
        <v>15.69</v>
      </c>
      <c r="AN17" s="1">
        <f t="shared" si="13"/>
        <v>33.7</v>
      </c>
      <c r="AO17" s="1"/>
      <c r="AP17" s="1"/>
    </row>
    <row r="18" spans="1:42" ht="12.75">
      <c r="A18">
        <v>1908</v>
      </c>
      <c r="B18" s="1">
        <v>0.73</v>
      </c>
      <c r="C18" s="1">
        <v>1.96</v>
      </c>
      <c r="D18" s="1">
        <v>1.8</v>
      </c>
      <c r="E18" s="1">
        <v>2.68</v>
      </c>
      <c r="F18" s="1">
        <v>6.23</v>
      </c>
      <c r="G18" s="1">
        <v>4.61</v>
      </c>
      <c r="H18" s="1">
        <v>3.2</v>
      </c>
      <c r="I18" s="1">
        <v>2.87</v>
      </c>
      <c r="J18" s="1">
        <v>1.9</v>
      </c>
      <c r="K18" s="1">
        <v>1.85</v>
      </c>
      <c r="L18" s="1">
        <v>1.52</v>
      </c>
      <c r="M18" s="1">
        <v>1.12</v>
      </c>
      <c r="P18" s="1">
        <f t="shared" si="0"/>
        <v>30.470000000000002</v>
      </c>
      <c r="Q18" s="1"/>
      <c r="R18" s="1">
        <f t="shared" si="16"/>
        <v>6.23</v>
      </c>
      <c r="S18" s="1">
        <f t="shared" si="17"/>
        <v>0.73</v>
      </c>
      <c r="T18" s="6">
        <f t="shared" si="18"/>
        <v>12</v>
      </c>
      <c r="V18" s="19">
        <f t="shared" si="1"/>
        <v>10.71</v>
      </c>
      <c r="W18" s="1">
        <f t="shared" si="2"/>
        <v>7.556</v>
      </c>
      <c r="X18" s="19">
        <f t="shared" si="3"/>
        <v>10.68</v>
      </c>
      <c r="Y18" s="1">
        <f t="shared" si="4"/>
        <v>10.2</v>
      </c>
      <c r="Z18" s="19">
        <f t="shared" si="5"/>
        <v>5.27</v>
      </c>
      <c r="AA18" s="1">
        <f t="shared" si="6"/>
        <v>6.619999999999999</v>
      </c>
      <c r="AB18" s="19">
        <f t="shared" si="7"/>
        <v>4.37</v>
      </c>
      <c r="AC18" s="1">
        <f t="shared" si="8"/>
        <v>4.036</v>
      </c>
      <c r="AD18" s="1">
        <f t="shared" si="14"/>
        <v>28.407999999999998</v>
      </c>
      <c r="AE18" s="19">
        <f t="shared" si="19"/>
        <v>21.49</v>
      </c>
      <c r="AF18" s="1">
        <f t="shared" si="9"/>
        <v>19.518</v>
      </c>
      <c r="AG18" s="19">
        <f t="shared" si="20"/>
        <v>8.86</v>
      </c>
      <c r="AH18" s="1">
        <f t="shared" si="10"/>
        <v>8.716</v>
      </c>
      <c r="AI18" s="1">
        <f t="shared" si="21"/>
        <v>29.619999999999997</v>
      </c>
      <c r="AJ18" s="1">
        <f t="shared" si="15"/>
        <v>28.183999999999997</v>
      </c>
      <c r="AL18" s="1">
        <f t="shared" si="11"/>
        <v>18.01</v>
      </c>
      <c r="AM18" s="1">
        <f t="shared" si="12"/>
        <v>12.46</v>
      </c>
      <c r="AN18" s="1">
        <f t="shared" si="13"/>
        <v>27.939999999999998</v>
      </c>
      <c r="AO18" s="1"/>
      <c r="AP18" s="1"/>
    </row>
    <row r="19" spans="1:42" ht="12.75">
      <c r="A19">
        <v>1909</v>
      </c>
      <c r="B19" s="1">
        <v>1.47</v>
      </c>
      <c r="C19" s="1">
        <v>1.78</v>
      </c>
      <c r="D19" s="1">
        <v>1.12</v>
      </c>
      <c r="E19" s="1">
        <v>3.81</v>
      </c>
      <c r="F19" s="1">
        <v>3.28</v>
      </c>
      <c r="G19" s="1">
        <v>4.02</v>
      </c>
      <c r="H19" s="1">
        <v>3.57</v>
      </c>
      <c r="I19" s="1">
        <v>3.15</v>
      </c>
      <c r="J19" s="1">
        <v>2.93</v>
      </c>
      <c r="K19" s="1">
        <v>1.66</v>
      </c>
      <c r="L19" s="1">
        <v>3.41</v>
      </c>
      <c r="M19" s="1">
        <v>2.13</v>
      </c>
      <c r="P19" s="1">
        <f t="shared" si="0"/>
        <v>32.33</v>
      </c>
      <c r="Q19" s="1"/>
      <c r="R19" s="1">
        <f t="shared" si="16"/>
        <v>4.02</v>
      </c>
      <c r="S19" s="1">
        <f t="shared" si="17"/>
        <v>1.12</v>
      </c>
      <c r="T19" s="6">
        <f t="shared" si="18"/>
        <v>12</v>
      </c>
      <c r="V19" s="19">
        <f t="shared" si="1"/>
        <v>8.209999999999999</v>
      </c>
      <c r="W19" s="1">
        <f t="shared" si="2"/>
        <v>7.366</v>
      </c>
      <c r="X19" s="19">
        <f t="shared" si="3"/>
        <v>10.74</v>
      </c>
      <c r="Y19" s="1">
        <f t="shared" si="4"/>
        <v>9.98</v>
      </c>
      <c r="Z19" s="19">
        <f t="shared" si="5"/>
        <v>8</v>
      </c>
      <c r="AA19" s="1">
        <f t="shared" si="6"/>
        <v>7.081999999999999</v>
      </c>
      <c r="AB19" s="19">
        <f t="shared" si="7"/>
        <v>4.27</v>
      </c>
      <c r="AC19" s="1">
        <f t="shared" si="8"/>
        <v>3.9219999999999997</v>
      </c>
      <c r="AD19" s="1">
        <f t="shared" si="14"/>
        <v>28.538000000000004</v>
      </c>
      <c r="AE19" s="19">
        <f t="shared" si="19"/>
        <v>20.759999999999998</v>
      </c>
      <c r="AF19" s="1">
        <f t="shared" si="9"/>
        <v>19.467999999999996</v>
      </c>
      <c r="AG19" s="19">
        <f t="shared" si="20"/>
        <v>9.57</v>
      </c>
      <c r="AH19" s="1">
        <f t="shared" si="10"/>
        <v>8.782</v>
      </c>
      <c r="AI19" s="1">
        <f t="shared" si="21"/>
        <v>23.97</v>
      </c>
      <c r="AJ19" s="1">
        <f t="shared" si="15"/>
        <v>28.406</v>
      </c>
      <c r="AL19" s="1">
        <f t="shared" si="11"/>
        <v>15.479999999999999</v>
      </c>
      <c r="AM19" s="1">
        <f t="shared" si="12"/>
        <v>16.85</v>
      </c>
      <c r="AN19" s="1">
        <f t="shared" si="13"/>
        <v>25.46</v>
      </c>
      <c r="AO19" s="1"/>
      <c r="AP19" s="1"/>
    </row>
    <row r="20" spans="1:42" ht="12.75">
      <c r="A20">
        <v>1910</v>
      </c>
      <c r="B20" s="1">
        <v>1.31</v>
      </c>
      <c r="C20" s="1">
        <v>0.83</v>
      </c>
      <c r="D20" s="1">
        <v>0.23</v>
      </c>
      <c r="E20" s="1">
        <v>2.3</v>
      </c>
      <c r="F20" s="1">
        <v>2.53</v>
      </c>
      <c r="G20" s="1">
        <v>1.41</v>
      </c>
      <c r="H20" s="1">
        <v>1.96</v>
      </c>
      <c r="I20" s="1">
        <v>3.15</v>
      </c>
      <c r="J20" s="1">
        <v>3.05</v>
      </c>
      <c r="K20" s="1">
        <v>1.36</v>
      </c>
      <c r="L20" s="1">
        <v>0.93</v>
      </c>
      <c r="M20" s="1">
        <v>0.78</v>
      </c>
      <c r="P20" s="1">
        <f t="shared" si="0"/>
        <v>19.84</v>
      </c>
      <c r="Q20" s="1"/>
      <c r="R20" s="1">
        <f t="shared" si="16"/>
        <v>3.15</v>
      </c>
      <c r="S20" s="1">
        <f t="shared" si="17"/>
        <v>0.23</v>
      </c>
      <c r="T20" s="6">
        <f t="shared" si="18"/>
        <v>12</v>
      </c>
      <c r="V20" s="19">
        <f t="shared" si="1"/>
        <v>5.06</v>
      </c>
      <c r="W20" s="1">
        <f t="shared" si="2"/>
        <v>7.768000000000001</v>
      </c>
      <c r="X20" s="19">
        <f t="shared" si="3"/>
        <v>6.52</v>
      </c>
      <c r="Y20" s="1">
        <f t="shared" si="4"/>
        <v>9.703999999999999</v>
      </c>
      <c r="Z20" s="19">
        <f t="shared" si="5"/>
        <v>5.34</v>
      </c>
      <c r="AA20" s="1">
        <f t="shared" si="6"/>
        <v>7.15</v>
      </c>
      <c r="AB20" s="19">
        <f t="shared" si="7"/>
        <v>3.54</v>
      </c>
      <c r="AC20" s="1">
        <f t="shared" si="8"/>
        <v>3.7380000000000004</v>
      </c>
      <c r="AD20" s="1">
        <f t="shared" si="14"/>
        <v>28.528</v>
      </c>
      <c r="AE20" s="19">
        <f t="shared" si="19"/>
        <v>14.399999999999999</v>
      </c>
      <c r="AF20" s="1">
        <f t="shared" si="9"/>
        <v>19.624000000000002</v>
      </c>
      <c r="AG20" s="19">
        <f t="shared" si="20"/>
        <v>6.71</v>
      </c>
      <c r="AH20" s="1">
        <f t="shared" si="10"/>
        <v>8.824000000000002</v>
      </c>
      <c r="AI20" s="1">
        <f t="shared" si="21"/>
        <v>26.95</v>
      </c>
      <c r="AJ20" s="1">
        <f t="shared" si="15"/>
        <v>28.148000000000003</v>
      </c>
      <c r="AL20" s="1">
        <f t="shared" si="11"/>
        <v>8.61</v>
      </c>
      <c r="AM20" s="1">
        <f t="shared" si="12"/>
        <v>11.229999999999999</v>
      </c>
      <c r="AN20" s="1">
        <f t="shared" si="13"/>
        <v>23.97</v>
      </c>
      <c r="AO20" s="1"/>
      <c r="AP20" s="1"/>
    </row>
    <row r="21" spans="1:42" ht="12.75">
      <c r="A21">
        <v>1911</v>
      </c>
      <c r="B21" s="1">
        <v>1.01</v>
      </c>
      <c r="C21" s="1">
        <v>1.75</v>
      </c>
      <c r="D21" s="1">
        <v>0.88</v>
      </c>
      <c r="E21" s="1">
        <v>2.21</v>
      </c>
      <c r="F21" s="1">
        <v>3.82</v>
      </c>
      <c r="G21" s="1">
        <v>3.07</v>
      </c>
      <c r="H21" s="1">
        <v>3.19</v>
      </c>
      <c r="I21" s="1">
        <v>3.6</v>
      </c>
      <c r="J21" s="1">
        <v>4.35</v>
      </c>
      <c r="K21" s="1">
        <v>4.3</v>
      </c>
      <c r="L21" s="1">
        <v>1.93</v>
      </c>
      <c r="M21" s="1">
        <v>1.91</v>
      </c>
      <c r="P21" s="1">
        <f t="shared" si="0"/>
        <v>32.02</v>
      </c>
      <c r="Q21" s="1"/>
      <c r="R21" s="1">
        <f t="shared" si="16"/>
        <v>4.35</v>
      </c>
      <c r="S21" s="1">
        <f t="shared" si="17"/>
        <v>0.88</v>
      </c>
      <c r="T21" s="6">
        <f t="shared" si="18"/>
        <v>12</v>
      </c>
      <c r="V21" s="19">
        <f t="shared" si="1"/>
        <v>6.91</v>
      </c>
      <c r="W21" s="1">
        <f t="shared" si="2"/>
        <v>7.446</v>
      </c>
      <c r="X21" s="19">
        <f t="shared" si="3"/>
        <v>9.86</v>
      </c>
      <c r="Y21" s="1">
        <f t="shared" si="4"/>
        <v>9.558</v>
      </c>
      <c r="Z21" s="19">
        <f t="shared" si="5"/>
        <v>10.579999999999998</v>
      </c>
      <c r="AA21" s="1">
        <f t="shared" si="6"/>
        <v>7.547999999999999</v>
      </c>
      <c r="AB21" s="19">
        <f t="shared" si="7"/>
        <v>3.46</v>
      </c>
      <c r="AC21" s="1">
        <f t="shared" si="8"/>
        <v>3.3520000000000003</v>
      </c>
      <c r="AD21" s="1">
        <f t="shared" si="14"/>
        <v>28.157999999999998</v>
      </c>
      <c r="AE21" s="19">
        <f t="shared" si="19"/>
        <v>20.24</v>
      </c>
      <c r="AF21" s="1">
        <f t="shared" si="9"/>
        <v>19.323999999999998</v>
      </c>
      <c r="AG21" s="19">
        <f t="shared" si="20"/>
        <v>10.67</v>
      </c>
      <c r="AH21" s="1">
        <f t="shared" si="10"/>
        <v>8.628000000000002</v>
      </c>
      <c r="AI21" s="1">
        <f t="shared" si="21"/>
        <v>31.9</v>
      </c>
      <c r="AJ21" s="1">
        <f t="shared" si="15"/>
        <v>28.35</v>
      </c>
      <c r="AL21" s="1">
        <f t="shared" si="11"/>
        <v>12.74</v>
      </c>
      <c r="AM21" s="1">
        <f t="shared" si="12"/>
        <v>19.28</v>
      </c>
      <c r="AN21" s="1">
        <f t="shared" si="13"/>
        <v>30.53</v>
      </c>
      <c r="AO21" s="1"/>
      <c r="AP21" s="1"/>
    </row>
    <row r="22" spans="1:42" ht="12.75">
      <c r="A22">
        <v>1912</v>
      </c>
      <c r="B22" s="1">
        <v>0.72</v>
      </c>
      <c r="C22" s="1">
        <v>0.83</v>
      </c>
      <c r="D22" s="1">
        <v>0.98</v>
      </c>
      <c r="E22" s="1">
        <v>2.3</v>
      </c>
      <c r="F22" s="1">
        <v>4.67</v>
      </c>
      <c r="G22" s="1">
        <v>1.75</v>
      </c>
      <c r="H22" s="1">
        <v>4.58</v>
      </c>
      <c r="I22" s="1">
        <v>4.39</v>
      </c>
      <c r="J22" s="1">
        <v>3.54</v>
      </c>
      <c r="K22" s="1">
        <v>1.99</v>
      </c>
      <c r="L22" s="1">
        <v>1.03</v>
      </c>
      <c r="M22" s="1">
        <v>1.2</v>
      </c>
      <c r="P22" s="1">
        <f t="shared" si="0"/>
        <v>27.979999999999997</v>
      </c>
      <c r="Q22" s="1"/>
      <c r="R22" s="1">
        <f t="shared" si="16"/>
        <v>4.67</v>
      </c>
      <c r="S22" s="1">
        <f t="shared" si="17"/>
        <v>0.72</v>
      </c>
      <c r="T22" s="6">
        <f t="shared" si="18"/>
        <v>12</v>
      </c>
      <c r="V22" s="19">
        <f t="shared" si="1"/>
        <v>7.949999999999999</v>
      </c>
      <c r="W22" s="1">
        <f t="shared" si="2"/>
        <v>7.2639999999999985</v>
      </c>
      <c r="X22" s="19">
        <f t="shared" si="3"/>
        <v>10.719999999999999</v>
      </c>
      <c r="Y22" s="1">
        <f t="shared" si="4"/>
        <v>9.919999999999998</v>
      </c>
      <c r="Z22" s="19">
        <f t="shared" si="5"/>
        <v>6.5600000000000005</v>
      </c>
      <c r="AA22" s="1">
        <f t="shared" si="6"/>
        <v>7.4239999999999995</v>
      </c>
      <c r="AB22" s="19">
        <f t="shared" si="7"/>
        <v>3.0500000000000003</v>
      </c>
      <c r="AC22" s="1">
        <f t="shared" si="8"/>
        <v>3.3899999999999997</v>
      </c>
      <c r="AD22" s="1">
        <f t="shared" si="14"/>
        <v>27.740000000000002</v>
      </c>
      <c r="AE22" s="19">
        <f t="shared" si="19"/>
        <v>21.229999999999997</v>
      </c>
      <c r="AF22" s="1">
        <f t="shared" si="9"/>
        <v>19.722</v>
      </c>
      <c r="AG22" s="19">
        <f t="shared" si="20"/>
        <v>8.309999999999999</v>
      </c>
      <c r="AH22" s="1">
        <f t="shared" si="10"/>
        <v>8.362</v>
      </c>
      <c r="AI22" s="1">
        <f t="shared" si="21"/>
        <v>28.299999999999997</v>
      </c>
      <c r="AJ22" s="1">
        <f t="shared" si="15"/>
        <v>29.855999999999995</v>
      </c>
      <c r="AL22" s="1">
        <f t="shared" si="11"/>
        <v>11.25</v>
      </c>
      <c r="AM22" s="1">
        <f t="shared" si="12"/>
        <v>16.729999999999997</v>
      </c>
      <c r="AN22" s="1">
        <f t="shared" si="13"/>
        <v>30.589999999999996</v>
      </c>
      <c r="AO22" s="1"/>
      <c r="AP22" s="1"/>
    </row>
    <row r="23" spans="1:42" ht="12.75">
      <c r="A23">
        <v>1913</v>
      </c>
      <c r="B23" s="1">
        <v>0.96</v>
      </c>
      <c r="C23" s="1">
        <v>0.89</v>
      </c>
      <c r="D23" s="1">
        <v>2.24</v>
      </c>
      <c r="E23" s="1">
        <v>2.43</v>
      </c>
      <c r="F23" s="1">
        <v>4.43</v>
      </c>
      <c r="G23" s="1">
        <v>2.91</v>
      </c>
      <c r="H23" s="1">
        <v>4.4</v>
      </c>
      <c r="I23" s="1">
        <v>2.64</v>
      </c>
      <c r="J23" s="1">
        <v>3.18</v>
      </c>
      <c r="K23" s="1">
        <v>2.9</v>
      </c>
      <c r="L23" s="1">
        <v>1.18</v>
      </c>
      <c r="M23" s="1">
        <v>0.46</v>
      </c>
      <c r="P23" s="1">
        <f t="shared" si="0"/>
        <v>28.619999999999997</v>
      </c>
      <c r="Q23" s="1"/>
      <c r="R23" s="1">
        <f t="shared" si="16"/>
        <v>4.43</v>
      </c>
      <c r="S23" s="1">
        <f t="shared" si="17"/>
        <v>0.46</v>
      </c>
      <c r="T23" s="6">
        <f t="shared" si="18"/>
        <v>12</v>
      </c>
      <c r="V23" s="19">
        <f t="shared" si="1"/>
        <v>9.1</v>
      </c>
      <c r="W23" s="1">
        <f t="shared" si="2"/>
        <v>7.590000000000001</v>
      </c>
      <c r="X23" s="19">
        <f t="shared" si="3"/>
        <v>9.950000000000001</v>
      </c>
      <c r="Y23" s="1">
        <f t="shared" si="4"/>
        <v>11.112</v>
      </c>
      <c r="Z23" s="19">
        <f t="shared" si="5"/>
        <v>7.26</v>
      </c>
      <c r="AA23" s="1">
        <f t="shared" si="6"/>
        <v>8.104</v>
      </c>
      <c r="AB23" s="19">
        <f t="shared" si="7"/>
        <v>2.44</v>
      </c>
      <c r="AC23" s="1">
        <f t="shared" si="8"/>
        <v>3.492</v>
      </c>
      <c r="AD23" s="1">
        <f t="shared" si="14"/>
        <v>30.216</v>
      </c>
      <c r="AE23" s="19">
        <f t="shared" si="19"/>
        <v>19.99</v>
      </c>
      <c r="AF23" s="1">
        <f t="shared" si="9"/>
        <v>21.494</v>
      </c>
      <c r="AG23" s="19">
        <f t="shared" si="20"/>
        <v>7.88</v>
      </c>
      <c r="AH23" s="1">
        <f t="shared" si="10"/>
        <v>9.001999999999999</v>
      </c>
      <c r="AI23" s="1">
        <f t="shared" si="21"/>
        <v>30.63</v>
      </c>
      <c r="AJ23" s="1">
        <f t="shared" si="15"/>
        <v>30.586000000000002</v>
      </c>
      <c r="AL23" s="1">
        <f t="shared" si="11"/>
        <v>13.86</v>
      </c>
      <c r="AM23" s="1">
        <f t="shared" si="12"/>
        <v>14.760000000000002</v>
      </c>
      <c r="AN23" s="1">
        <f t="shared" si="13"/>
        <v>30.320000000000004</v>
      </c>
      <c r="AO23" s="1"/>
      <c r="AP23" s="1"/>
    </row>
    <row r="24" spans="1:42" ht="12.75">
      <c r="A24">
        <v>1914</v>
      </c>
      <c r="B24" s="1">
        <v>1.23</v>
      </c>
      <c r="C24" s="1">
        <v>0.75</v>
      </c>
      <c r="D24" s="1">
        <v>1.36</v>
      </c>
      <c r="E24" s="1">
        <v>2.65</v>
      </c>
      <c r="F24" s="1">
        <v>3.29</v>
      </c>
      <c r="G24" s="1">
        <v>6.28</v>
      </c>
      <c r="H24" s="1">
        <v>2.69</v>
      </c>
      <c r="I24" s="1">
        <v>3.58</v>
      </c>
      <c r="J24" s="1">
        <v>4.26</v>
      </c>
      <c r="K24" s="1">
        <v>2.38</v>
      </c>
      <c r="L24" s="1">
        <v>0.74</v>
      </c>
      <c r="M24" s="1">
        <v>1.03</v>
      </c>
      <c r="P24" s="1">
        <f t="shared" si="0"/>
        <v>30.240000000000002</v>
      </c>
      <c r="Q24" s="1"/>
      <c r="R24" s="1">
        <f t="shared" si="16"/>
        <v>6.28</v>
      </c>
      <c r="S24" s="1">
        <f t="shared" si="17"/>
        <v>0.74</v>
      </c>
      <c r="T24" s="6">
        <f t="shared" si="18"/>
        <v>12</v>
      </c>
      <c r="V24" s="19">
        <f t="shared" si="1"/>
        <v>7.3</v>
      </c>
      <c r="W24" s="1">
        <f t="shared" si="2"/>
        <v>7.9879999999999995</v>
      </c>
      <c r="X24" s="19">
        <f t="shared" si="3"/>
        <v>12.55</v>
      </c>
      <c r="Y24" s="1">
        <f t="shared" si="4"/>
        <v>11.110000000000001</v>
      </c>
      <c r="Z24" s="19">
        <f t="shared" si="5"/>
        <v>7.38</v>
      </c>
      <c r="AA24" s="1">
        <f t="shared" si="6"/>
        <v>7.475999999999999</v>
      </c>
      <c r="AB24" s="19">
        <f t="shared" si="7"/>
        <v>4.46</v>
      </c>
      <c r="AC24" s="1">
        <f t="shared" si="8"/>
        <v>3.404</v>
      </c>
      <c r="AD24" s="1">
        <f t="shared" si="14"/>
        <v>29.932</v>
      </c>
      <c r="AE24" s="19">
        <f t="shared" si="19"/>
        <v>22.75</v>
      </c>
      <c r="AF24" s="1">
        <f t="shared" si="9"/>
        <v>21.584</v>
      </c>
      <c r="AG24" s="19">
        <f t="shared" si="20"/>
        <v>8.24</v>
      </c>
      <c r="AH24" s="1">
        <f t="shared" si="10"/>
        <v>8.564000000000002</v>
      </c>
      <c r="AI24" s="1">
        <f t="shared" si="21"/>
        <v>31.5</v>
      </c>
      <c r="AJ24" s="1">
        <f t="shared" si="15"/>
        <v>29.528</v>
      </c>
      <c r="AL24" s="1">
        <f t="shared" si="11"/>
        <v>15.560000000000002</v>
      </c>
      <c r="AM24" s="1">
        <f t="shared" si="12"/>
        <v>14.68</v>
      </c>
      <c r="AN24" s="1">
        <f t="shared" si="13"/>
        <v>29.48</v>
      </c>
      <c r="AO24" s="1"/>
      <c r="AP24" s="1"/>
    </row>
    <row r="25" spans="1:42" ht="12.75">
      <c r="A25">
        <v>1915</v>
      </c>
      <c r="B25" s="1">
        <v>1.24</v>
      </c>
      <c r="C25" s="1">
        <v>2.19</v>
      </c>
      <c r="D25" s="1">
        <v>0.66</v>
      </c>
      <c r="E25" s="1">
        <v>1.28</v>
      </c>
      <c r="F25" s="1">
        <v>4.75</v>
      </c>
      <c r="G25" s="1">
        <v>4.68</v>
      </c>
      <c r="H25" s="1">
        <v>4.87</v>
      </c>
      <c r="I25" s="1">
        <v>2.93</v>
      </c>
      <c r="J25" s="1">
        <v>4.75</v>
      </c>
      <c r="K25" s="1">
        <v>1.76</v>
      </c>
      <c r="L25" s="1">
        <v>2.23</v>
      </c>
      <c r="M25" s="1">
        <v>0.88</v>
      </c>
      <c r="P25" s="1">
        <f t="shared" si="0"/>
        <v>32.220000000000006</v>
      </c>
      <c r="Q25" s="1"/>
      <c r="R25" s="1">
        <f t="shared" si="16"/>
        <v>4.87</v>
      </c>
      <c r="S25" s="1">
        <f t="shared" si="17"/>
        <v>0.66</v>
      </c>
      <c r="T25" s="6">
        <f t="shared" si="18"/>
        <v>12</v>
      </c>
      <c r="V25" s="19">
        <f t="shared" si="1"/>
        <v>6.6899999999999995</v>
      </c>
      <c r="W25" s="1">
        <f t="shared" si="2"/>
        <v>7.909999999999999</v>
      </c>
      <c r="X25" s="19">
        <f t="shared" si="3"/>
        <v>12.48</v>
      </c>
      <c r="Y25" s="1">
        <f t="shared" si="4"/>
        <v>10.942000000000002</v>
      </c>
      <c r="Z25" s="19">
        <f t="shared" si="5"/>
        <v>8.74</v>
      </c>
      <c r="AA25" s="1">
        <f t="shared" si="6"/>
        <v>7.228</v>
      </c>
      <c r="AB25" s="19">
        <f t="shared" si="7"/>
        <v>4.05</v>
      </c>
      <c r="AC25" s="1">
        <f t="shared" si="8"/>
        <v>3.386</v>
      </c>
      <c r="AD25" s="1">
        <f t="shared" si="14"/>
        <v>29.390000000000004</v>
      </c>
      <c r="AE25" s="19">
        <f t="shared" si="19"/>
        <v>23.26</v>
      </c>
      <c r="AF25" s="1">
        <f t="shared" si="9"/>
        <v>20.964</v>
      </c>
      <c r="AG25" s="19">
        <f t="shared" si="20"/>
        <v>9.91</v>
      </c>
      <c r="AH25" s="1">
        <f t="shared" si="10"/>
        <v>8.256</v>
      </c>
      <c r="AI25" s="1">
        <f t="shared" si="21"/>
        <v>30.599999999999998</v>
      </c>
      <c r="AJ25" s="1">
        <f t="shared" si="15"/>
        <v>28.895999999999997</v>
      </c>
      <c r="AL25" s="1">
        <f t="shared" si="11"/>
        <v>14.8</v>
      </c>
      <c r="AM25" s="1">
        <f t="shared" si="12"/>
        <v>17.419999999999998</v>
      </c>
      <c r="AN25" s="1">
        <f t="shared" si="13"/>
        <v>34.31999999999999</v>
      </c>
      <c r="AO25" s="1"/>
      <c r="AP25" s="1"/>
    </row>
    <row r="26" spans="1:42" ht="12.75">
      <c r="A26">
        <v>1916</v>
      </c>
      <c r="B26" s="1">
        <v>2.47</v>
      </c>
      <c r="C26" s="1">
        <v>0.7</v>
      </c>
      <c r="D26" s="1">
        <v>1.87</v>
      </c>
      <c r="E26" s="1">
        <v>2.68</v>
      </c>
      <c r="F26" s="1">
        <v>4.35</v>
      </c>
      <c r="G26" s="1">
        <v>4.83</v>
      </c>
      <c r="H26" s="1">
        <v>1.97</v>
      </c>
      <c r="I26" s="1">
        <v>3.05</v>
      </c>
      <c r="J26" s="1">
        <v>3.81</v>
      </c>
      <c r="K26" s="1">
        <v>2.37</v>
      </c>
      <c r="L26" s="1">
        <v>1.26</v>
      </c>
      <c r="M26" s="1">
        <v>1.24</v>
      </c>
      <c r="P26" s="1">
        <f t="shared" si="0"/>
        <v>30.599999999999998</v>
      </c>
      <c r="Q26" s="1"/>
      <c r="R26" s="1">
        <f t="shared" si="16"/>
        <v>4.83</v>
      </c>
      <c r="S26" s="1">
        <f t="shared" si="17"/>
        <v>0.7</v>
      </c>
      <c r="T26" s="6">
        <f t="shared" si="18"/>
        <v>12</v>
      </c>
      <c r="V26" s="19">
        <f t="shared" si="1"/>
        <v>8.9</v>
      </c>
      <c r="W26" s="1">
        <f t="shared" si="2"/>
        <v>7.784000000000001</v>
      </c>
      <c r="X26" s="19">
        <f t="shared" si="3"/>
        <v>9.85</v>
      </c>
      <c r="Y26" s="1">
        <f t="shared" si="4"/>
        <v>10.762</v>
      </c>
      <c r="Z26" s="19">
        <f t="shared" si="5"/>
        <v>7.4399999999999995</v>
      </c>
      <c r="AA26" s="1">
        <f t="shared" si="6"/>
        <v>7.162000000000001</v>
      </c>
      <c r="AB26" s="19">
        <f t="shared" si="7"/>
        <v>3.02</v>
      </c>
      <c r="AC26" s="1">
        <f t="shared" si="8"/>
        <v>3.7059999999999995</v>
      </c>
      <c r="AD26" s="1">
        <f t="shared" si="14"/>
        <v>29.35</v>
      </c>
      <c r="AE26" s="19">
        <f t="shared" si="19"/>
        <v>20.689999999999998</v>
      </c>
      <c r="AF26" s="1">
        <f t="shared" si="9"/>
        <v>20.639999999999997</v>
      </c>
      <c r="AG26" s="19">
        <f t="shared" si="20"/>
        <v>8.48</v>
      </c>
      <c r="AH26" s="1">
        <f t="shared" si="10"/>
        <v>8.85</v>
      </c>
      <c r="AI26" s="1">
        <f t="shared" si="21"/>
        <v>26.61</v>
      </c>
      <c r="AJ26" s="1">
        <f t="shared" si="15"/>
        <v>29.107999999999997</v>
      </c>
      <c r="AL26" s="1">
        <f t="shared" si="11"/>
        <v>16.9</v>
      </c>
      <c r="AM26" s="1">
        <f t="shared" si="12"/>
        <v>13.7</v>
      </c>
      <c r="AN26" s="1">
        <f t="shared" si="13"/>
        <v>27.79</v>
      </c>
      <c r="AO26" s="1"/>
      <c r="AP26" s="1"/>
    </row>
    <row r="27" spans="1:42" ht="12.75">
      <c r="A27">
        <v>1917</v>
      </c>
      <c r="B27" s="1">
        <v>1.16</v>
      </c>
      <c r="C27" s="1">
        <v>0.62</v>
      </c>
      <c r="D27" s="1">
        <v>1.83</v>
      </c>
      <c r="E27" s="1">
        <v>3.02</v>
      </c>
      <c r="F27" s="1">
        <v>2.71</v>
      </c>
      <c r="G27" s="1">
        <v>4.75</v>
      </c>
      <c r="H27" s="1">
        <v>2.78</v>
      </c>
      <c r="I27" s="1">
        <v>2.35</v>
      </c>
      <c r="J27" s="1">
        <v>2.52</v>
      </c>
      <c r="K27" s="1">
        <v>2.37</v>
      </c>
      <c r="L27" s="1">
        <v>0.43</v>
      </c>
      <c r="M27" s="1">
        <v>0.73</v>
      </c>
      <c r="P27" s="1">
        <f t="shared" si="0"/>
        <v>25.270000000000003</v>
      </c>
      <c r="Q27" s="1"/>
      <c r="R27" s="1">
        <f t="shared" si="16"/>
        <v>4.75</v>
      </c>
      <c r="S27" s="1">
        <f t="shared" si="17"/>
        <v>0.43</v>
      </c>
      <c r="T27" s="6">
        <f t="shared" si="18"/>
        <v>12</v>
      </c>
      <c r="V27" s="19">
        <f t="shared" si="1"/>
        <v>7.56</v>
      </c>
      <c r="W27" s="1">
        <f t="shared" si="2"/>
        <v>7.946</v>
      </c>
      <c r="X27" s="19">
        <f t="shared" si="3"/>
        <v>9.879999999999999</v>
      </c>
      <c r="Y27" s="1">
        <f t="shared" si="4"/>
        <v>10.471999999999998</v>
      </c>
      <c r="Z27" s="19">
        <f t="shared" si="5"/>
        <v>5.32</v>
      </c>
      <c r="AA27" s="1">
        <f t="shared" si="6"/>
        <v>7.498</v>
      </c>
      <c r="AB27" s="19">
        <f t="shared" si="7"/>
        <v>2.96</v>
      </c>
      <c r="AC27" s="1">
        <f t="shared" si="8"/>
        <v>3.246</v>
      </c>
      <c r="AD27" s="1">
        <f t="shared" si="14"/>
        <v>29.542</v>
      </c>
      <c r="AE27" s="19">
        <f t="shared" si="19"/>
        <v>18.13</v>
      </c>
      <c r="AF27" s="1">
        <f t="shared" si="9"/>
        <v>20.258</v>
      </c>
      <c r="AG27" s="19">
        <f t="shared" si="20"/>
        <v>6.77</v>
      </c>
      <c r="AH27" s="1">
        <f t="shared" si="10"/>
        <v>9.272</v>
      </c>
      <c r="AI27" s="1">
        <f t="shared" si="21"/>
        <v>25.139999999999997</v>
      </c>
      <c r="AJ27" s="1">
        <f t="shared" si="15"/>
        <v>28.677999999999997</v>
      </c>
      <c r="AL27" s="1">
        <f t="shared" si="11"/>
        <v>14.09</v>
      </c>
      <c r="AM27" s="1">
        <f t="shared" si="12"/>
        <v>11.18</v>
      </c>
      <c r="AN27" s="1">
        <f t="shared" si="13"/>
        <v>24.65</v>
      </c>
      <c r="AO27" s="1"/>
      <c r="AP27" s="1"/>
    </row>
    <row r="28" spans="1:42" ht="12.75">
      <c r="A28">
        <v>1918</v>
      </c>
      <c r="B28" s="1">
        <v>1.17</v>
      </c>
      <c r="C28" s="1">
        <v>1.06</v>
      </c>
      <c r="D28" s="1">
        <v>1.01</v>
      </c>
      <c r="E28" s="1">
        <v>2.06</v>
      </c>
      <c r="F28" s="1">
        <v>5.4</v>
      </c>
      <c r="G28" s="1">
        <v>2.77</v>
      </c>
      <c r="H28" s="1">
        <v>2.78</v>
      </c>
      <c r="I28" s="1">
        <v>3.5</v>
      </c>
      <c r="J28" s="1">
        <v>1.86</v>
      </c>
      <c r="K28" s="1">
        <v>2.81</v>
      </c>
      <c r="L28" s="1">
        <v>2.26</v>
      </c>
      <c r="M28" s="1">
        <v>1.74</v>
      </c>
      <c r="P28" s="1">
        <f t="shared" si="0"/>
        <v>28.419999999999998</v>
      </c>
      <c r="Q28" s="1"/>
      <c r="R28" s="1">
        <f t="shared" si="16"/>
        <v>5.4</v>
      </c>
      <c r="S28" s="1">
        <f t="shared" si="17"/>
        <v>1.01</v>
      </c>
      <c r="T28" s="6">
        <f t="shared" si="18"/>
        <v>12</v>
      </c>
      <c r="V28" s="19">
        <f t="shared" si="1"/>
        <v>8.47</v>
      </c>
      <c r="W28" s="1">
        <f t="shared" si="2"/>
        <v>8.2</v>
      </c>
      <c r="X28" s="19">
        <f t="shared" si="3"/>
        <v>9.05</v>
      </c>
      <c r="Y28" s="1">
        <f t="shared" si="4"/>
        <v>10.142</v>
      </c>
      <c r="Z28" s="19">
        <f t="shared" si="5"/>
        <v>6.93</v>
      </c>
      <c r="AA28" s="1">
        <f t="shared" si="6"/>
        <v>7.040000000000001</v>
      </c>
      <c r="AB28" s="19">
        <f t="shared" si="7"/>
        <v>4.04</v>
      </c>
      <c r="AC28" s="1">
        <f t="shared" si="8"/>
        <v>3.018</v>
      </c>
      <c r="AD28" s="1">
        <f t="shared" si="14"/>
        <v>28.784000000000002</v>
      </c>
      <c r="AE28" s="19">
        <f t="shared" si="19"/>
        <v>18.369999999999997</v>
      </c>
      <c r="AF28" s="1">
        <f t="shared" si="9"/>
        <v>19.406</v>
      </c>
      <c r="AG28" s="19">
        <f t="shared" si="20"/>
        <v>10.850000000000001</v>
      </c>
      <c r="AH28" s="1">
        <f t="shared" si="10"/>
        <v>9.032</v>
      </c>
      <c r="AI28" s="1">
        <f t="shared" si="21"/>
        <v>31.69</v>
      </c>
      <c r="AJ28" s="1">
        <f t="shared" si="15"/>
        <v>28.453999999999997</v>
      </c>
      <c r="AL28" s="1">
        <f t="shared" si="11"/>
        <v>13.47</v>
      </c>
      <c r="AM28" s="1">
        <f t="shared" si="12"/>
        <v>14.95</v>
      </c>
      <c r="AN28" s="1">
        <f t="shared" si="13"/>
        <v>30.08</v>
      </c>
      <c r="AO28" s="1"/>
      <c r="AP28" s="1"/>
    </row>
    <row r="29" spans="1:42" ht="12.75">
      <c r="A29">
        <v>1919</v>
      </c>
      <c r="B29" s="1">
        <v>0.48</v>
      </c>
      <c r="C29" s="1">
        <v>1.82</v>
      </c>
      <c r="D29" s="1">
        <v>1.74</v>
      </c>
      <c r="E29" s="1">
        <v>3.47</v>
      </c>
      <c r="F29" s="1">
        <v>2.9</v>
      </c>
      <c r="G29" s="1">
        <v>4.72</v>
      </c>
      <c r="H29" s="1">
        <v>3.72</v>
      </c>
      <c r="I29" s="1">
        <v>2.66</v>
      </c>
      <c r="J29" s="1">
        <v>3.37</v>
      </c>
      <c r="K29" s="1">
        <v>3.05</v>
      </c>
      <c r="L29" s="1">
        <v>2.64</v>
      </c>
      <c r="M29" s="1">
        <v>0.63</v>
      </c>
      <c r="P29" s="1">
        <f t="shared" si="0"/>
        <v>31.2</v>
      </c>
      <c r="Q29" s="1"/>
      <c r="R29" s="1">
        <f t="shared" si="16"/>
        <v>4.72</v>
      </c>
      <c r="S29" s="1">
        <f t="shared" si="17"/>
        <v>0.48</v>
      </c>
      <c r="T29" s="6">
        <f t="shared" si="18"/>
        <v>12</v>
      </c>
      <c r="V29" s="19">
        <f t="shared" si="1"/>
        <v>8.11</v>
      </c>
      <c r="W29" s="1">
        <f t="shared" si="2"/>
        <v>8.094</v>
      </c>
      <c r="X29" s="19">
        <f t="shared" si="3"/>
        <v>11.1</v>
      </c>
      <c r="Y29" s="1">
        <f t="shared" si="4"/>
        <v>10.068000000000001</v>
      </c>
      <c r="Z29" s="19">
        <f t="shared" si="5"/>
        <v>9.06</v>
      </c>
      <c r="AA29" s="1">
        <f t="shared" si="6"/>
        <v>7.12</v>
      </c>
      <c r="AB29" s="19">
        <f t="shared" si="7"/>
        <v>2.16</v>
      </c>
      <c r="AC29" s="1">
        <f t="shared" si="8"/>
        <v>3.354</v>
      </c>
      <c r="AD29" s="1">
        <f t="shared" si="14"/>
        <v>28.339999999999996</v>
      </c>
      <c r="AE29" s="19">
        <f t="shared" si="19"/>
        <v>20.84</v>
      </c>
      <c r="AF29" s="1">
        <f t="shared" si="9"/>
        <v>19.422</v>
      </c>
      <c r="AG29" s="19">
        <f t="shared" si="20"/>
        <v>10.349999999999998</v>
      </c>
      <c r="AH29" s="1">
        <f t="shared" si="10"/>
        <v>9.198</v>
      </c>
      <c r="AI29" s="1">
        <f t="shared" si="21"/>
        <v>29.349999999999998</v>
      </c>
      <c r="AJ29" s="1">
        <f t="shared" si="15"/>
        <v>28.583999999999996</v>
      </c>
      <c r="AL29" s="1">
        <f t="shared" si="11"/>
        <v>15.129999999999999</v>
      </c>
      <c r="AM29" s="1">
        <f t="shared" si="12"/>
        <v>16.07</v>
      </c>
      <c r="AN29" s="1">
        <f t="shared" si="13"/>
        <v>30.630000000000003</v>
      </c>
      <c r="AO29" s="1"/>
      <c r="AP29" s="1"/>
    </row>
    <row r="30" spans="1:42" ht="12.75">
      <c r="A30">
        <v>1920</v>
      </c>
      <c r="B30" s="1">
        <v>0.98</v>
      </c>
      <c r="C30" s="1">
        <v>0.55</v>
      </c>
      <c r="D30" s="1">
        <v>2.5</v>
      </c>
      <c r="E30" s="1">
        <v>2.84</v>
      </c>
      <c r="F30" s="1">
        <v>2.62</v>
      </c>
      <c r="G30" s="1">
        <v>5.07</v>
      </c>
      <c r="H30" s="1">
        <v>3.17</v>
      </c>
      <c r="I30" s="1">
        <v>2.59</v>
      </c>
      <c r="J30" s="1">
        <v>2.71</v>
      </c>
      <c r="K30" s="1">
        <v>1.93</v>
      </c>
      <c r="L30" s="1">
        <v>1.81</v>
      </c>
      <c r="M30" s="1">
        <v>1.66</v>
      </c>
      <c r="P30" s="1">
        <f t="shared" si="0"/>
        <v>28.43</v>
      </c>
      <c r="Q30" s="1"/>
      <c r="R30" s="1">
        <f t="shared" si="16"/>
        <v>5.07</v>
      </c>
      <c r="S30" s="1">
        <f t="shared" si="17"/>
        <v>0.55</v>
      </c>
      <c r="T30" s="6">
        <f t="shared" si="18"/>
        <v>12</v>
      </c>
      <c r="V30" s="19">
        <f t="shared" si="1"/>
        <v>7.96</v>
      </c>
      <c r="W30" s="1">
        <f t="shared" si="2"/>
        <v>8.154</v>
      </c>
      <c r="X30" s="19">
        <f t="shared" si="3"/>
        <v>10.83</v>
      </c>
      <c r="Y30" s="1">
        <f t="shared" si="4"/>
        <v>9.91</v>
      </c>
      <c r="Z30" s="19">
        <f t="shared" si="5"/>
        <v>6.449999999999999</v>
      </c>
      <c r="AA30" s="1">
        <f t="shared" si="6"/>
        <v>7.489999999999999</v>
      </c>
      <c r="AB30" s="19">
        <f t="shared" si="7"/>
        <v>2.91</v>
      </c>
      <c r="AC30" s="1">
        <f t="shared" si="8"/>
        <v>3.3019999999999996</v>
      </c>
      <c r="AD30" s="1">
        <f t="shared" si="14"/>
        <v>28.913999999999998</v>
      </c>
      <c r="AE30" s="19">
        <f t="shared" si="19"/>
        <v>19</v>
      </c>
      <c r="AF30" s="1">
        <f t="shared" si="9"/>
        <v>19.386</v>
      </c>
      <c r="AG30" s="19">
        <f t="shared" si="20"/>
        <v>8.71</v>
      </c>
      <c r="AH30" s="1">
        <f t="shared" si="10"/>
        <v>9.66</v>
      </c>
      <c r="AI30" s="1">
        <f t="shared" si="21"/>
        <v>29.48</v>
      </c>
      <c r="AJ30" s="1">
        <f t="shared" si="15"/>
        <v>28.996</v>
      </c>
      <c r="AL30" s="1">
        <f t="shared" si="11"/>
        <v>14.56</v>
      </c>
      <c r="AM30" s="1">
        <f t="shared" si="12"/>
        <v>13.87</v>
      </c>
      <c r="AN30" s="1">
        <f t="shared" si="13"/>
        <v>26.24</v>
      </c>
      <c r="AO30" s="1"/>
      <c r="AP30" s="1"/>
    </row>
    <row r="31" spans="1:42" ht="12.75">
      <c r="A31">
        <v>1921</v>
      </c>
      <c r="B31" s="1">
        <v>0.53</v>
      </c>
      <c r="C31" s="1">
        <v>0.72</v>
      </c>
      <c r="D31" s="1">
        <v>2.06</v>
      </c>
      <c r="E31" s="1">
        <v>3.12</v>
      </c>
      <c r="F31" s="1">
        <v>3.19</v>
      </c>
      <c r="G31" s="1">
        <v>2.75</v>
      </c>
      <c r="H31" s="1">
        <v>3.12</v>
      </c>
      <c r="I31" s="1">
        <v>3.61</v>
      </c>
      <c r="J31" s="1">
        <v>4.98</v>
      </c>
      <c r="K31" s="1">
        <v>1.73</v>
      </c>
      <c r="L31" s="1">
        <v>1.13</v>
      </c>
      <c r="M31" s="1">
        <v>1.44</v>
      </c>
      <c r="P31" s="1">
        <f t="shared" si="0"/>
        <v>28.38</v>
      </c>
      <c r="Q31" s="1"/>
      <c r="R31" s="1">
        <f t="shared" si="16"/>
        <v>4.98</v>
      </c>
      <c r="S31" s="1">
        <f t="shared" si="17"/>
        <v>0.53</v>
      </c>
      <c r="T31" s="6">
        <f t="shared" si="18"/>
        <v>12</v>
      </c>
      <c r="V31" s="19">
        <f t="shared" si="1"/>
        <v>8.37</v>
      </c>
      <c r="W31" s="1">
        <f t="shared" si="2"/>
        <v>7.744</v>
      </c>
      <c r="X31" s="19">
        <f t="shared" si="3"/>
        <v>9.48</v>
      </c>
      <c r="Y31" s="1">
        <f t="shared" si="4"/>
        <v>10.120000000000001</v>
      </c>
      <c r="Z31" s="19">
        <f t="shared" si="5"/>
        <v>7.840000000000001</v>
      </c>
      <c r="AA31" s="1">
        <f t="shared" si="6"/>
        <v>7.248</v>
      </c>
      <c r="AB31" s="19">
        <f t="shared" si="7"/>
        <v>4.699999999999999</v>
      </c>
      <c r="AC31" s="1">
        <f t="shared" si="8"/>
        <v>3.1379999999999995</v>
      </c>
      <c r="AD31" s="1">
        <f t="shared" si="14"/>
        <v>28.291999999999994</v>
      </c>
      <c r="AE31" s="19">
        <f t="shared" si="19"/>
        <v>20.77</v>
      </c>
      <c r="AF31" s="1">
        <f t="shared" si="9"/>
        <v>19.336000000000002</v>
      </c>
      <c r="AG31" s="19">
        <f t="shared" si="20"/>
        <v>9.31</v>
      </c>
      <c r="AH31" s="1">
        <f t="shared" si="10"/>
        <v>8.919999999999998</v>
      </c>
      <c r="AI31" s="1">
        <f t="shared" si="21"/>
        <v>27.259999999999998</v>
      </c>
      <c r="AJ31" s="1">
        <f t="shared" si="15"/>
        <v>28.470000000000006</v>
      </c>
      <c r="AL31" s="1">
        <f t="shared" si="11"/>
        <v>12.37</v>
      </c>
      <c r="AM31" s="1">
        <f t="shared" si="12"/>
        <v>16.01</v>
      </c>
      <c r="AN31" s="1">
        <f t="shared" si="13"/>
        <v>30.200000000000003</v>
      </c>
      <c r="AO31" s="1"/>
      <c r="AP31" s="1"/>
    </row>
    <row r="32" spans="1:42" ht="12.75">
      <c r="A32">
        <v>1922</v>
      </c>
      <c r="B32" s="1">
        <v>0.86</v>
      </c>
      <c r="C32" s="1">
        <v>2.4</v>
      </c>
      <c r="D32" s="1">
        <v>1.75</v>
      </c>
      <c r="E32" s="1">
        <v>2.86</v>
      </c>
      <c r="F32" s="1">
        <v>3.25</v>
      </c>
      <c r="G32" s="1">
        <v>3.07</v>
      </c>
      <c r="H32" s="1">
        <v>3.84</v>
      </c>
      <c r="I32" s="1">
        <v>2.18</v>
      </c>
      <c r="J32" s="1">
        <v>2.75</v>
      </c>
      <c r="K32" s="1">
        <v>1.43</v>
      </c>
      <c r="L32" s="1">
        <v>2.99</v>
      </c>
      <c r="M32" s="1">
        <v>0.76</v>
      </c>
      <c r="P32" s="1">
        <f t="shared" si="0"/>
        <v>28.140000000000004</v>
      </c>
      <c r="Q32" s="1"/>
      <c r="R32" s="1">
        <f t="shared" si="16"/>
        <v>3.84</v>
      </c>
      <c r="S32" s="1">
        <f t="shared" si="17"/>
        <v>0.76</v>
      </c>
      <c r="T32" s="6">
        <f t="shared" si="18"/>
        <v>12</v>
      </c>
      <c r="V32" s="19">
        <f t="shared" si="1"/>
        <v>7.859999999999999</v>
      </c>
      <c r="W32" s="1">
        <f t="shared" si="2"/>
        <v>7.506</v>
      </c>
      <c r="X32" s="19">
        <f t="shared" si="3"/>
        <v>9.09</v>
      </c>
      <c r="Y32" s="1">
        <f t="shared" si="4"/>
        <v>10.596</v>
      </c>
      <c r="Z32" s="19">
        <f t="shared" si="5"/>
        <v>7.17</v>
      </c>
      <c r="AA32" s="1">
        <f t="shared" si="6"/>
        <v>6.4799999999999995</v>
      </c>
      <c r="AB32" s="19">
        <f t="shared" si="7"/>
        <v>2.7</v>
      </c>
      <c r="AC32" s="1">
        <f t="shared" si="8"/>
        <v>3.3039999999999994</v>
      </c>
      <c r="AD32" s="1">
        <f t="shared" si="14"/>
        <v>27.884000000000004</v>
      </c>
      <c r="AE32" s="19">
        <f t="shared" si="19"/>
        <v>17.95</v>
      </c>
      <c r="AF32" s="1">
        <f t="shared" si="9"/>
        <v>19.55</v>
      </c>
      <c r="AG32" s="19">
        <f t="shared" si="20"/>
        <v>9.079999999999998</v>
      </c>
      <c r="AH32" s="1">
        <f t="shared" si="10"/>
        <v>8.012</v>
      </c>
      <c r="AI32" s="1">
        <f t="shared" si="21"/>
        <v>27.2</v>
      </c>
      <c r="AJ32" s="1">
        <f t="shared" si="15"/>
        <v>27.582</v>
      </c>
      <c r="AL32" s="1">
        <f t="shared" si="11"/>
        <v>14.19</v>
      </c>
      <c r="AM32" s="1">
        <f t="shared" si="12"/>
        <v>13.95</v>
      </c>
      <c r="AN32" s="1">
        <f t="shared" si="13"/>
        <v>26.509999999999998</v>
      </c>
      <c r="AO32" s="1"/>
      <c r="AP32" s="1"/>
    </row>
    <row r="33" spans="1:42" ht="12.75">
      <c r="A33">
        <v>1923</v>
      </c>
      <c r="B33" s="1">
        <v>1.19</v>
      </c>
      <c r="C33" s="1">
        <v>0.75</v>
      </c>
      <c r="D33" s="1">
        <v>1.96</v>
      </c>
      <c r="E33" s="1">
        <v>1.99</v>
      </c>
      <c r="F33" s="1">
        <v>2.47</v>
      </c>
      <c r="G33" s="1">
        <v>4.2</v>
      </c>
      <c r="H33" s="1">
        <v>2.71</v>
      </c>
      <c r="I33" s="1">
        <v>3.19</v>
      </c>
      <c r="J33" s="1">
        <v>3.56</v>
      </c>
      <c r="K33" s="1">
        <v>1.51</v>
      </c>
      <c r="L33" s="1">
        <v>0.65</v>
      </c>
      <c r="M33" s="1">
        <v>1.13</v>
      </c>
      <c r="P33" s="1">
        <f t="shared" si="0"/>
        <v>25.31</v>
      </c>
      <c r="Q33" s="1"/>
      <c r="R33" s="1">
        <f t="shared" si="16"/>
        <v>4.2</v>
      </c>
      <c r="S33" s="1">
        <f t="shared" si="17"/>
        <v>0.65</v>
      </c>
      <c r="T33" s="6">
        <f t="shared" si="18"/>
        <v>12</v>
      </c>
      <c r="V33" s="19">
        <f t="shared" si="1"/>
        <v>6.42</v>
      </c>
      <c r="W33" s="1">
        <f t="shared" si="2"/>
        <v>6.758</v>
      </c>
      <c r="X33" s="19">
        <f t="shared" si="3"/>
        <v>10.1</v>
      </c>
      <c r="Y33" s="1">
        <f t="shared" si="4"/>
        <v>10.698000000000002</v>
      </c>
      <c r="Z33" s="19">
        <f t="shared" si="5"/>
        <v>5.720000000000001</v>
      </c>
      <c r="AA33" s="1">
        <f t="shared" si="6"/>
        <v>6.69</v>
      </c>
      <c r="AB33" s="19">
        <f t="shared" si="7"/>
        <v>3.2199999999999998</v>
      </c>
      <c r="AC33" s="1">
        <f t="shared" si="8"/>
        <v>3.396</v>
      </c>
      <c r="AD33" s="1">
        <f t="shared" si="14"/>
        <v>27.348000000000003</v>
      </c>
      <c r="AE33" s="19">
        <f t="shared" si="19"/>
        <v>18.12</v>
      </c>
      <c r="AF33" s="1">
        <f t="shared" si="9"/>
        <v>19.57</v>
      </c>
      <c r="AG33" s="19">
        <f t="shared" si="20"/>
        <v>7.15</v>
      </c>
      <c r="AH33" s="1">
        <f t="shared" si="10"/>
        <v>7.836</v>
      </c>
      <c r="AI33" s="1">
        <f t="shared" si="21"/>
        <v>29.060000000000002</v>
      </c>
      <c r="AJ33" s="1">
        <f t="shared" si="15"/>
        <v>27.462</v>
      </c>
      <c r="AL33" s="1">
        <f t="shared" si="11"/>
        <v>12.559999999999999</v>
      </c>
      <c r="AM33" s="1">
        <f t="shared" si="12"/>
        <v>12.75</v>
      </c>
      <c r="AN33" s="1">
        <f t="shared" si="13"/>
        <v>26.64</v>
      </c>
      <c r="AO33" s="1"/>
      <c r="AP33" s="1"/>
    </row>
    <row r="34" spans="1:42" ht="12.75">
      <c r="A34">
        <v>1924</v>
      </c>
      <c r="B34" s="1">
        <v>0.96</v>
      </c>
      <c r="C34" s="1">
        <v>1.13</v>
      </c>
      <c r="D34" s="1">
        <v>1.77</v>
      </c>
      <c r="E34" s="1">
        <v>2.54</v>
      </c>
      <c r="F34" s="1">
        <v>2.61</v>
      </c>
      <c r="G34" s="1">
        <v>4.88</v>
      </c>
      <c r="H34" s="1">
        <v>3.28</v>
      </c>
      <c r="I34" s="1">
        <v>5.32</v>
      </c>
      <c r="J34" s="1">
        <v>3.28</v>
      </c>
      <c r="K34" s="1">
        <v>0.89</v>
      </c>
      <c r="L34" s="1">
        <v>1.05</v>
      </c>
      <c r="M34" s="1">
        <v>1.45</v>
      </c>
      <c r="P34" s="1">
        <f t="shared" si="0"/>
        <v>29.160000000000004</v>
      </c>
      <c r="Q34" s="1"/>
      <c r="R34" s="1">
        <f t="shared" si="16"/>
        <v>5.32</v>
      </c>
      <c r="S34" s="1">
        <f t="shared" si="17"/>
        <v>0.89</v>
      </c>
      <c r="T34" s="6">
        <f t="shared" si="18"/>
        <v>12</v>
      </c>
      <c r="V34" s="19">
        <f t="shared" si="1"/>
        <v>6.92</v>
      </c>
      <c r="W34" s="1">
        <f t="shared" si="2"/>
        <v>6.1339999999999995</v>
      </c>
      <c r="X34" s="19">
        <f t="shared" si="3"/>
        <v>13.48</v>
      </c>
      <c r="Y34" s="1">
        <f t="shared" si="4"/>
        <v>10.95</v>
      </c>
      <c r="Z34" s="19">
        <f t="shared" si="5"/>
        <v>5.22</v>
      </c>
      <c r="AA34" s="1">
        <f t="shared" si="6"/>
        <v>7.337999999999999</v>
      </c>
      <c r="AB34" s="19">
        <f t="shared" si="7"/>
        <v>2.99</v>
      </c>
      <c r="AC34" s="1">
        <f t="shared" si="8"/>
        <v>3.0260000000000002</v>
      </c>
      <c r="AD34" s="1">
        <f t="shared" si="14"/>
        <v>27.778000000000002</v>
      </c>
      <c r="AE34" s="19">
        <f t="shared" si="19"/>
        <v>21.910000000000004</v>
      </c>
      <c r="AF34" s="1">
        <f t="shared" si="9"/>
        <v>19.625999999999998</v>
      </c>
      <c r="AG34" s="19">
        <f t="shared" si="20"/>
        <v>5.81</v>
      </c>
      <c r="AH34" s="1">
        <f t="shared" si="10"/>
        <v>7.825999999999999</v>
      </c>
      <c r="AI34" s="1">
        <f t="shared" si="21"/>
        <v>24.909999999999997</v>
      </c>
      <c r="AJ34" s="1">
        <f t="shared" si="15"/>
        <v>27.630000000000003</v>
      </c>
      <c r="AL34" s="1">
        <f t="shared" si="11"/>
        <v>13.89</v>
      </c>
      <c r="AM34" s="1">
        <f t="shared" si="12"/>
        <v>15.27</v>
      </c>
      <c r="AN34" s="1">
        <f t="shared" si="13"/>
        <v>26.66</v>
      </c>
      <c r="AO34" s="1"/>
      <c r="AP34" s="1"/>
    </row>
    <row r="35" spans="1:42" ht="12.75">
      <c r="A35">
        <v>1925</v>
      </c>
      <c r="B35" s="1">
        <v>0.54</v>
      </c>
      <c r="C35" s="1">
        <v>1</v>
      </c>
      <c r="D35" s="1">
        <v>0.88</v>
      </c>
      <c r="E35" s="1">
        <v>2.09</v>
      </c>
      <c r="F35" s="1">
        <v>1.25</v>
      </c>
      <c r="G35" s="1">
        <v>5.63</v>
      </c>
      <c r="H35" s="1">
        <v>3.27</v>
      </c>
      <c r="I35" s="1">
        <v>2.44</v>
      </c>
      <c r="J35" s="1">
        <v>4.42</v>
      </c>
      <c r="K35" s="1">
        <v>2.08</v>
      </c>
      <c r="L35" s="1">
        <v>1</v>
      </c>
      <c r="M35" s="1">
        <v>1.15</v>
      </c>
      <c r="P35" s="1">
        <f t="shared" si="0"/>
        <v>25.75</v>
      </c>
      <c r="Q35" s="1"/>
      <c r="R35" s="1">
        <f t="shared" si="16"/>
        <v>5.63</v>
      </c>
      <c r="S35" s="1">
        <f t="shared" si="17"/>
        <v>0.54</v>
      </c>
      <c r="T35" s="6">
        <f t="shared" si="18"/>
        <v>12</v>
      </c>
      <c r="V35" s="19">
        <f t="shared" si="1"/>
        <v>4.22</v>
      </c>
      <c r="W35" s="1">
        <f t="shared" si="2"/>
        <v>6.372</v>
      </c>
      <c r="X35" s="19">
        <f t="shared" si="3"/>
        <v>11.34</v>
      </c>
      <c r="Y35" s="1">
        <f t="shared" si="4"/>
        <v>10.597999999999999</v>
      </c>
      <c r="Z35" s="19">
        <f t="shared" si="5"/>
        <v>7.5</v>
      </c>
      <c r="AA35" s="1">
        <f t="shared" si="6"/>
        <v>7.628</v>
      </c>
      <c r="AB35" s="19">
        <f t="shared" si="7"/>
        <v>3.37</v>
      </c>
      <c r="AC35" s="1">
        <f t="shared" si="8"/>
        <v>3.252</v>
      </c>
      <c r="AD35" s="1">
        <f t="shared" si="14"/>
        <v>27.830000000000002</v>
      </c>
      <c r="AE35" s="19">
        <f t="shared" si="19"/>
        <v>19.099999999999998</v>
      </c>
      <c r="AF35" s="1">
        <f t="shared" si="9"/>
        <v>19.804</v>
      </c>
      <c r="AG35" s="19">
        <f t="shared" si="20"/>
        <v>7.830000000000001</v>
      </c>
      <c r="AH35" s="1">
        <f t="shared" si="10"/>
        <v>7.908000000000001</v>
      </c>
      <c r="AI35" s="1">
        <f t="shared" si="21"/>
        <v>28.880000000000003</v>
      </c>
      <c r="AJ35" s="1">
        <f t="shared" si="15"/>
        <v>28.381999999999998</v>
      </c>
      <c r="AL35" s="1">
        <f t="shared" si="11"/>
        <v>11.39</v>
      </c>
      <c r="AM35" s="1">
        <f t="shared" si="12"/>
        <v>14.36</v>
      </c>
      <c r="AN35" s="1">
        <f t="shared" si="13"/>
        <v>25.56</v>
      </c>
      <c r="AO35" s="1"/>
      <c r="AP35" s="1"/>
    </row>
    <row r="36" spans="1:42" ht="12.75">
      <c r="A36">
        <v>1926</v>
      </c>
      <c r="B36" s="1">
        <v>0.98</v>
      </c>
      <c r="C36" s="1">
        <v>1.24</v>
      </c>
      <c r="D36" s="1">
        <v>1.38</v>
      </c>
      <c r="E36" s="1">
        <v>1.19</v>
      </c>
      <c r="F36" s="1">
        <v>2.68</v>
      </c>
      <c r="G36" s="1">
        <v>3.73</v>
      </c>
      <c r="H36" s="1">
        <v>3.13</v>
      </c>
      <c r="I36" s="1">
        <v>3.88</v>
      </c>
      <c r="J36" s="1">
        <v>6.44</v>
      </c>
      <c r="K36" s="1">
        <v>2.36</v>
      </c>
      <c r="L36" s="1">
        <v>2.28</v>
      </c>
      <c r="M36" s="1">
        <v>1.24</v>
      </c>
      <c r="P36" s="1">
        <f t="shared" si="0"/>
        <v>30.529999999999998</v>
      </c>
      <c r="Q36" s="1"/>
      <c r="R36" s="1">
        <f t="shared" si="16"/>
        <v>6.44</v>
      </c>
      <c r="S36" s="1">
        <f t="shared" si="17"/>
        <v>0.98</v>
      </c>
      <c r="T36" s="6">
        <f t="shared" si="18"/>
        <v>12</v>
      </c>
      <c r="V36" s="19">
        <f t="shared" si="1"/>
        <v>5.25</v>
      </c>
      <c r="W36" s="1">
        <f t="shared" si="2"/>
        <v>6.226000000000001</v>
      </c>
      <c r="X36" s="19">
        <f t="shared" si="3"/>
        <v>10.739999999999998</v>
      </c>
      <c r="Y36" s="1">
        <f t="shared" si="4"/>
        <v>11.324000000000002</v>
      </c>
      <c r="Z36" s="19">
        <f t="shared" si="5"/>
        <v>11.08</v>
      </c>
      <c r="AA36" s="1">
        <f t="shared" si="6"/>
        <v>8.208</v>
      </c>
      <c r="AB36" s="19">
        <f t="shared" si="7"/>
        <v>2.85</v>
      </c>
      <c r="AC36" s="1">
        <f t="shared" si="8"/>
        <v>3.41</v>
      </c>
      <c r="AD36" s="1">
        <f t="shared" si="14"/>
        <v>28.978</v>
      </c>
      <c r="AE36" s="19">
        <f t="shared" si="19"/>
        <v>21.05</v>
      </c>
      <c r="AF36" s="1">
        <f t="shared" si="9"/>
        <v>20.474</v>
      </c>
      <c r="AG36" s="19">
        <f t="shared" si="20"/>
        <v>9.26</v>
      </c>
      <c r="AH36" s="1">
        <f t="shared" si="10"/>
        <v>8.620000000000001</v>
      </c>
      <c r="AI36" s="1">
        <f t="shared" si="21"/>
        <v>28.1</v>
      </c>
      <c r="AJ36" s="1">
        <f t="shared" si="15"/>
        <v>28.278</v>
      </c>
      <c r="AL36" s="1">
        <f t="shared" si="11"/>
        <v>11.2</v>
      </c>
      <c r="AM36" s="1">
        <f t="shared" si="12"/>
        <v>19.33</v>
      </c>
      <c r="AN36" s="1">
        <f t="shared" si="13"/>
        <v>32.71</v>
      </c>
      <c r="AO36" s="1"/>
      <c r="AP36" s="1"/>
    </row>
    <row r="37" spans="1:42" ht="12.75">
      <c r="A37">
        <v>1927</v>
      </c>
      <c r="B37" s="1">
        <v>0.71</v>
      </c>
      <c r="C37" s="1">
        <v>0.9</v>
      </c>
      <c r="D37" s="1">
        <v>1.77</v>
      </c>
      <c r="E37" s="1">
        <v>3.06</v>
      </c>
      <c r="F37" s="1">
        <v>4.22</v>
      </c>
      <c r="G37" s="1">
        <v>2.72</v>
      </c>
      <c r="H37" s="1">
        <v>2.96</v>
      </c>
      <c r="I37" s="1">
        <v>1.65</v>
      </c>
      <c r="J37" s="1">
        <v>4.23</v>
      </c>
      <c r="K37" s="1">
        <v>2.46</v>
      </c>
      <c r="L37" s="1">
        <v>1.93</v>
      </c>
      <c r="M37" s="1">
        <v>1.79</v>
      </c>
      <c r="P37" s="1">
        <f aca="true" t="shared" si="22" ref="P37:P68">IF(T37&gt;11,SUM(B37:M37),"")</f>
        <v>28.4</v>
      </c>
      <c r="Q37" s="1"/>
      <c r="R37" s="1">
        <f t="shared" si="16"/>
        <v>4.23</v>
      </c>
      <c r="S37" s="1">
        <f t="shared" si="17"/>
        <v>0.71</v>
      </c>
      <c r="T37" s="6">
        <f t="shared" si="18"/>
        <v>12</v>
      </c>
      <c r="V37" s="19">
        <f t="shared" si="1"/>
        <v>9.05</v>
      </c>
      <c r="W37" s="1">
        <f t="shared" si="2"/>
        <v>6.428</v>
      </c>
      <c r="X37" s="19">
        <f t="shared" si="3"/>
        <v>7.33</v>
      </c>
      <c r="Y37" s="1">
        <f t="shared" si="4"/>
        <v>10.214</v>
      </c>
      <c r="Z37" s="19">
        <f t="shared" si="5"/>
        <v>8.620000000000001</v>
      </c>
      <c r="AA37" s="1">
        <f t="shared" si="6"/>
        <v>8.568000000000001</v>
      </c>
      <c r="AB37" s="19">
        <f t="shared" si="7"/>
        <v>3.83</v>
      </c>
      <c r="AC37" s="1">
        <f t="shared" si="8"/>
        <v>3.4880000000000004</v>
      </c>
      <c r="AD37" s="1">
        <f t="shared" si="14"/>
        <v>28.514</v>
      </c>
      <c r="AE37" s="19">
        <f t="shared" si="19"/>
        <v>18.840000000000003</v>
      </c>
      <c r="AF37" s="1">
        <f t="shared" si="9"/>
        <v>19.658</v>
      </c>
      <c r="AG37" s="19">
        <f t="shared" si="20"/>
        <v>9.489999999999998</v>
      </c>
      <c r="AH37" s="1">
        <f t="shared" si="10"/>
        <v>9.058</v>
      </c>
      <c r="AI37" s="1">
        <f t="shared" si="21"/>
        <v>30.959999999999997</v>
      </c>
      <c r="AJ37" s="1">
        <f t="shared" si="15"/>
        <v>28.139999999999997</v>
      </c>
      <c r="AL37" s="1">
        <f t="shared" si="11"/>
        <v>13.38</v>
      </c>
      <c r="AM37" s="1">
        <f t="shared" si="12"/>
        <v>15.02</v>
      </c>
      <c r="AN37" s="1">
        <f t="shared" si="13"/>
        <v>27.11</v>
      </c>
      <c r="AO37" s="1"/>
      <c r="AP37" s="1"/>
    </row>
    <row r="38" spans="1:42" ht="12.75">
      <c r="A38">
        <v>1928</v>
      </c>
      <c r="B38" s="1">
        <v>0.64</v>
      </c>
      <c r="C38" s="1">
        <v>1.4</v>
      </c>
      <c r="D38" s="1">
        <v>1.27</v>
      </c>
      <c r="E38" s="1">
        <v>2.4</v>
      </c>
      <c r="F38" s="1">
        <v>2.02</v>
      </c>
      <c r="G38" s="1">
        <v>4.36</v>
      </c>
      <c r="H38" s="1">
        <v>3.79</v>
      </c>
      <c r="I38" s="1">
        <v>5.58</v>
      </c>
      <c r="J38" s="1">
        <v>3.32</v>
      </c>
      <c r="K38" s="1">
        <v>3.28</v>
      </c>
      <c r="L38" s="1">
        <v>2.02</v>
      </c>
      <c r="M38" s="1">
        <v>0.97</v>
      </c>
      <c r="P38" s="1">
        <f t="shared" si="22"/>
        <v>31.05</v>
      </c>
      <c r="Q38" s="1"/>
      <c r="R38" s="1">
        <f t="shared" si="16"/>
        <v>5.58</v>
      </c>
      <c r="S38" s="1">
        <f t="shared" si="17"/>
        <v>0.64</v>
      </c>
      <c r="T38" s="6">
        <f t="shared" si="18"/>
        <v>12</v>
      </c>
      <c r="V38" s="19">
        <f t="shared" si="1"/>
        <v>5.6899999999999995</v>
      </c>
      <c r="W38" s="1">
        <f t="shared" si="2"/>
        <v>6.872</v>
      </c>
      <c r="X38" s="19">
        <f t="shared" si="3"/>
        <v>13.73</v>
      </c>
      <c r="Y38" s="1">
        <f t="shared" si="4"/>
        <v>9.514000000000001</v>
      </c>
      <c r="Z38" s="19">
        <f t="shared" si="5"/>
        <v>8.62</v>
      </c>
      <c r="AA38" s="1">
        <f t="shared" si="6"/>
        <v>8.384</v>
      </c>
      <c r="AB38" s="19">
        <f t="shared" si="7"/>
        <v>4.01</v>
      </c>
      <c r="AC38" s="1">
        <f t="shared" si="8"/>
        <v>3.136</v>
      </c>
      <c r="AD38" s="1">
        <f t="shared" si="14"/>
        <v>28.127999999999997</v>
      </c>
      <c r="AE38" s="19">
        <f t="shared" si="19"/>
        <v>21.47</v>
      </c>
      <c r="AF38" s="1">
        <f t="shared" si="9"/>
        <v>19.082</v>
      </c>
      <c r="AG38" s="19">
        <f t="shared" si="20"/>
        <v>10.71</v>
      </c>
      <c r="AH38" s="1">
        <f t="shared" si="10"/>
        <v>8.864</v>
      </c>
      <c r="AI38" s="1">
        <f t="shared" si="21"/>
        <v>28.54</v>
      </c>
      <c r="AJ38" s="1">
        <f t="shared" si="15"/>
        <v>27.268</v>
      </c>
      <c r="AL38" s="1">
        <f t="shared" si="11"/>
        <v>12.09</v>
      </c>
      <c r="AM38" s="1">
        <f t="shared" si="12"/>
        <v>18.96</v>
      </c>
      <c r="AN38" s="1">
        <f t="shared" si="13"/>
        <v>32.81</v>
      </c>
      <c r="AO38" s="1"/>
      <c r="AP38" s="1"/>
    </row>
    <row r="39" spans="1:42" ht="12.75">
      <c r="A39">
        <v>1929</v>
      </c>
      <c r="B39" s="1">
        <v>2.07</v>
      </c>
      <c r="C39" s="1">
        <v>0.97</v>
      </c>
      <c r="D39" s="1">
        <v>1.4</v>
      </c>
      <c r="E39" s="1">
        <v>3.88</v>
      </c>
      <c r="F39" s="1">
        <v>2.65</v>
      </c>
      <c r="G39" s="1">
        <v>2.88</v>
      </c>
      <c r="H39" s="1">
        <v>3.13</v>
      </c>
      <c r="I39" s="1">
        <v>1.92</v>
      </c>
      <c r="J39" s="1">
        <v>3.37</v>
      </c>
      <c r="K39" s="1">
        <v>2.69</v>
      </c>
      <c r="L39" s="1">
        <v>0.96</v>
      </c>
      <c r="M39" s="1">
        <v>0.92</v>
      </c>
      <c r="P39" s="1">
        <f t="shared" si="22"/>
        <v>26.840000000000003</v>
      </c>
      <c r="Q39" s="1"/>
      <c r="R39" s="1">
        <f t="shared" si="16"/>
        <v>3.88</v>
      </c>
      <c r="S39" s="1">
        <f t="shared" si="17"/>
        <v>0.92</v>
      </c>
      <c r="T39" s="6">
        <f t="shared" si="18"/>
        <v>12</v>
      </c>
      <c r="V39" s="19">
        <f t="shared" si="1"/>
        <v>7.93</v>
      </c>
      <c r="W39" s="1">
        <f t="shared" si="2"/>
        <v>6.918000000000001</v>
      </c>
      <c r="X39" s="19">
        <f t="shared" si="3"/>
        <v>7.93</v>
      </c>
      <c r="Y39" s="1">
        <f t="shared" si="4"/>
        <v>9.162</v>
      </c>
      <c r="Z39" s="19">
        <f t="shared" si="5"/>
        <v>7.0200000000000005</v>
      </c>
      <c r="AA39" s="1">
        <f t="shared" si="6"/>
        <v>8.492</v>
      </c>
      <c r="AB39" s="19">
        <f t="shared" si="7"/>
        <v>3.38</v>
      </c>
      <c r="AC39" s="1">
        <f t="shared" si="8"/>
        <v>3.436</v>
      </c>
      <c r="AD39" s="1">
        <f t="shared" si="14"/>
        <v>27.740000000000002</v>
      </c>
      <c r="AE39" s="19">
        <f t="shared" si="19"/>
        <v>17.83</v>
      </c>
      <c r="AF39" s="1">
        <f t="shared" si="9"/>
        <v>18.404</v>
      </c>
      <c r="AG39" s="19">
        <f t="shared" si="20"/>
        <v>8</v>
      </c>
      <c r="AH39" s="1">
        <f t="shared" si="10"/>
        <v>9.486</v>
      </c>
      <c r="AI39" s="1">
        <f t="shared" si="21"/>
        <v>24.22</v>
      </c>
      <c r="AJ39" s="1">
        <f t="shared" si="15"/>
        <v>27.694</v>
      </c>
      <c r="AL39" s="1">
        <f t="shared" si="11"/>
        <v>13.850000000000001</v>
      </c>
      <c r="AM39" s="1">
        <f t="shared" si="12"/>
        <v>12.99</v>
      </c>
      <c r="AN39" s="1">
        <f t="shared" si="13"/>
        <v>26.32</v>
      </c>
      <c r="AO39" s="1"/>
      <c r="AP39" s="1"/>
    </row>
    <row r="40" spans="1:42" ht="12.75">
      <c r="A40">
        <v>1930</v>
      </c>
      <c r="B40" s="1">
        <v>1.2</v>
      </c>
      <c r="C40" s="1">
        <v>1.26</v>
      </c>
      <c r="D40" s="1">
        <v>0.97</v>
      </c>
      <c r="E40" s="1">
        <v>1.81</v>
      </c>
      <c r="F40" s="1">
        <v>3.66</v>
      </c>
      <c r="G40" s="1">
        <v>4.43</v>
      </c>
      <c r="H40" s="1">
        <v>2.06</v>
      </c>
      <c r="I40" s="1">
        <v>1.35</v>
      </c>
      <c r="J40" s="1">
        <v>2.91</v>
      </c>
      <c r="K40" s="1">
        <v>1.86</v>
      </c>
      <c r="L40" s="1">
        <v>1.81</v>
      </c>
      <c r="M40" s="1">
        <v>0.5</v>
      </c>
      <c r="P40" s="1">
        <f t="shared" si="22"/>
        <v>23.82</v>
      </c>
      <c r="Q40" s="1"/>
      <c r="R40" s="1">
        <f t="shared" si="16"/>
        <v>4.43</v>
      </c>
      <c r="S40" s="1">
        <f t="shared" si="17"/>
        <v>0.5</v>
      </c>
      <c r="T40" s="6">
        <f t="shared" si="18"/>
        <v>12</v>
      </c>
      <c r="V40" s="19">
        <f t="shared" si="1"/>
        <v>6.44</v>
      </c>
      <c r="W40" s="1">
        <f t="shared" si="2"/>
        <v>6.401999999999999</v>
      </c>
      <c r="X40" s="19">
        <f t="shared" si="3"/>
        <v>7.84</v>
      </c>
      <c r="Y40" s="1">
        <f t="shared" si="4"/>
        <v>9.870000000000001</v>
      </c>
      <c r="Z40" s="19">
        <f t="shared" si="5"/>
        <v>6.58</v>
      </c>
      <c r="AA40" s="1">
        <f t="shared" si="6"/>
        <v>7.928</v>
      </c>
      <c r="AB40" s="19">
        <f t="shared" si="7"/>
        <v>1.61</v>
      </c>
      <c r="AC40" s="1">
        <f t="shared" si="8"/>
        <v>3.372</v>
      </c>
      <c r="AD40" s="1">
        <f t="shared" si="14"/>
        <v>27.568</v>
      </c>
      <c r="AE40" s="19">
        <f t="shared" si="19"/>
        <v>16.22</v>
      </c>
      <c r="AF40" s="1">
        <f t="shared" si="9"/>
        <v>18.208</v>
      </c>
      <c r="AG40" s="19">
        <f t="shared" si="20"/>
        <v>6.859999999999999</v>
      </c>
      <c r="AH40" s="1">
        <f t="shared" si="10"/>
        <v>9.494</v>
      </c>
      <c r="AI40" s="1">
        <f t="shared" si="21"/>
        <v>24.52</v>
      </c>
      <c r="AJ40" s="1">
        <f t="shared" si="15"/>
        <v>26.703999999999997</v>
      </c>
      <c r="AL40" s="1">
        <f t="shared" si="11"/>
        <v>13.33</v>
      </c>
      <c r="AM40" s="1">
        <f t="shared" si="12"/>
        <v>10.49</v>
      </c>
      <c r="AN40" s="1">
        <f t="shared" si="13"/>
        <v>21.09</v>
      </c>
      <c r="AO40" s="1"/>
      <c r="AP40" s="1"/>
    </row>
    <row r="41" spans="1:42" ht="12.75">
      <c r="A41">
        <v>1931</v>
      </c>
      <c r="B41" s="1">
        <v>0.6</v>
      </c>
      <c r="C41" s="1">
        <v>0.51</v>
      </c>
      <c r="D41" s="1">
        <v>1.58</v>
      </c>
      <c r="E41" s="1">
        <v>1.37</v>
      </c>
      <c r="F41" s="1">
        <v>2.53</v>
      </c>
      <c r="G41" s="1">
        <v>4.01</v>
      </c>
      <c r="H41" s="1">
        <v>2.26</v>
      </c>
      <c r="I41" s="1">
        <v>2.71</v>
      </c>
      <c r="J41" s="1">
        <v>4.78</v>
      </c>
      <c r="K41" s="1">
        <v>2.81</v>
      </c>
      <c r="L41" s="1">
        <v>4.03</v>
      </c>
      <c r="M41" s="1">
        <v>1.4</v>
      </c>
      <c r="P41" s="1">
        <f t="shared" si="22"/>
        <v>28.59</v>
      </c>
      <c r="Q41" s="1"/>
      <c r="R41" s="1">
        <f t="shared" si="16"/>
        <v>4.78</v>
      </c>
      <c r="S41" s="1">
        <f t="shared" si="17"/>
        <v>0.51</v>
      </c>
      <c r="T41" s="6">
        <f t="shared" si="18"/>
        <v>12</v>
      </c>
      <c r="V41" s="19">
        <f t="shared" si="1"/>
        <v>5.48</v>
      </c>
      <c r="W41" s="1">
        <f t="shared" si="2"/>
        <v>6.894</v>
      </c>
      <c r="X41" s="19">
        <f t="shared" si="3"/>
        <v>8.98</v>
      </c>
      <c r="Y41" s="1">
        <f t="shared" si="4"/>
        <v>8.474</v>
      </c>
      <c r="Z41" s="19">
        <f t="shared" si="5"/>
        <v>11.620000000000001</v>
      </c>
      <c r="AA41" s="1">
        <f t="shared" si="6"/>
        <v>7.5600000000000005</v>
      </c>
      <c r="AB41" s="19">
        <f t="shared" si="7"/>
        <v>4.35</v>
      </c>
      <c r="AC41" s="1">
        <f t="shared" si="8"/>
        <v>3.0780000000000003</v>
      </c>
      <c r="AD41" s="1">
        <f t="shared" si="14"/>
        <v>26.365999999999996</v>
      </c>
      <c r="AE41" s="19">
        <f t="shared" si="19"/>
        <v>17.66</v>
      </c>
      <c r="AF41" s="1">
        <f t="shared" si="9"/>
        <v>17.21</v>
      </c>
      <c r="AG41" s="19">
        <f t="shared" si="20"/>
        <v>12.37</v>
      </c>
      <c r="AH41" s="1">
        <f t="shared" si="10"/>
        <v>8.754</v>
      </c>
      <c r="AI41" s="1">
        <f t="shared" si="21"/>
        <v>30.229999999999997</v>
      </c>
      <c r="AJ41" s="1">
        <f t="shared" si="15"/>
        <v>25.605999999999995</v>
      </c>
      <c r="AL41" s="1">
        <f t="shared" si="11"/>
        <v>10.6</v>
      </c>
      <c r="AM41" s="1">
        <f t="shared" si="12"/>
        <v>17.99</v>
      </c>
      <c r="AN41" s="1">
        <f t="shared" si="13"/>
        <v>30.72</v>
      </c>
      <c r="AO41" s="1"/>
      <c r="AP41" s="1"/>
    </row>
    <row r="42" spans="1:42" ht="12.75">
      <c r="A42">
        <v>1932</v>
      </c>
      <c r="B42" s="1">
        <v>1.87</v>
      </c>
      <c r="C42" s="1">
        <v>1.08</v>
      </c>
      <c r="D42" s="1">
        <v>1.18</v>
      </c>
      <c r="E42" s="1">
        <v>1.78</v>
      </c>
      <c r="F42" s="1">
        <v>3.51</v>
      </c>
      <c r="G42" s="1">
        <v>3.31</v>
      </c>
      <c r="H42" s="1">
        <v>3.21</v>
      </c>
      <c r="I42" s="1">
        <v>4.35</v>
      </c>
      <c r="J42" s="1">
        <v>1.7</v>
      </c>
      <c r="K42" s="1">
        <v>2.33</v>
      </c>
      <c r="L42" s="1">
        <v>1.77</v>
      </c>
      <c r="M42" s="1">
        <v>1.45</v>
      </c>
      <c r="P42" s="1">
        <f t="shared" si="22"/>
        <v>27.54</v>
      </c>
      <c r="Q42" s="1"/>
      <c r="R42" s="1">
        <f t="shared" si="16"/>
        <v>4.35</v>
      </c>
      <c r="S42" s="1">
        <f t="shared" si="17"/>
        <v>1.08</v>
      </c>
      <c r="T42" s="6">
        <f t="shared" si="18"/>
        <v>12</v>
      </c>
      <c r="V42" s="19">
        <f t="shared" si="1"/>
        <v>6.47</v>
      </c>
      <c r="W42" s="1">
        <f t="shared" si="2"/>
        <v>6.072</v>
      </c>
      <c r="X42" s="19">
        <f t="shared" si="3"/>
        <v>10.87</v>
      </c>
      <c r="Y42" s="1">
        <f t="shared" si="4"/>
        <v>8.614</v>
      </c>
      <c r="Z42" s="19">
        <f t="shared" si="5"/>
        <v>5.800000000000001</v>
      </c>
      <c r="AA42" s="1">
        <f t="shared" si="6"/>
        <v>8.242</v>
      </c>
      <c r="AB42" s="19">
        <f t="shared" si="7"/>
        <v>3.51</v>
      </c>
      <c r="AC42" s="1">
        <f t="shared" si="8"/>
        <v>3.098</v>
      </c>
      <c r="AD42" s="1">
        <f t="shared" si="14"/>
        <v>26.037999999999993</v>
      </c>
      <c r="AE42" s="19">
        <f t="shared" si="19"/>
        <v>17.859999999999996</v>
      </c>
      <c r="AF42" s="1">
        <f t="shared" si="9"/>
        <v>16.851999999999997</v>
      </c>
      <c r="AG42" s="19">
        <f t="shared" si="20"/>
        <v>9.53</v>
      </c>
      <c r="AH42" s="1">
        <f t="shared" si="10"/>
        <v>9.283999999999999</v>
      </c>
      <c r="AI42" s="1">
        <f t="shared" si="21"/>
        <v>26.009999999999998</v>
      </c>
      <c r="AJ42" s="1">
        <f t="shared" si="15"/>
        <v>26.859999999999996</v>
      </c>
      <c r="AL42" s="1">
        <f t="shared" si="11"/>
        <v>12.73</v>
      </c>
      <c r="AM42" s="1">
        <f t="shared" si="12"/>
        <v>14.809999999999999</v>
      </c>
      <c r="AN42" s="1">
        <f t="shared" si="13"/>
        <v>27.09</v>
      </c>
      <c r="AO42" s="1"/>
      <c r="AP42" s="1"/>
    </row>
    <row r="43" spans="1:42" ht="12.75">
      <c r="A43">
        <v>1933</v>
      </c>
      <c r="B43" s="1">
        <v>1.09</v>
      </c>
      <c r="C43" s="1">
        <v>0.97</v>
      </c>
      <c r="D43" s="1">
        <v>1.92</v>
      </c>
      <c r="E43" s="1">
        <v>2.1</v>
      </c>
      <c r="F43" s="1">
        <v>4.13</v>
      </c>
      <c r="G43" s="1">
        <v>2.07</v>
      </c>
      <c r="H43" s="1">
        <v>2.74</v>
      </c>
      <c r="I43" s="1">
        <v>1.94</v>
      </c>
      <c r="J43" s="1">
        <v>3.5</v>
      </c>
      <c r="K43" s="1">
        <v>2.26</v>
      </c>
      <c r="L43" s="1">
        <v>1.02</v>
      </c>
      <c r="M43" s="1">
        <v>1.3</v>
      </c>
      <c r="P43" s="1">
        <f t="shared" si="22"/>
        <v>25.04</v>
      </c>
      <c r="Q43" s="1"/>
      <c r="R43" s="1">
        <f t="shared" si="16"/>
        <v>4.13</v>
      </c>
      <c r="S43" s="1">
        <f t="shared" si="17"/>
        <v>0.97</v>
      </c>
      <c r="T43" s="6">
        <f t="shared" si="18"/>
        <v>12</v>
      </c>
      <c r="V43" s="19">
        <f t="shared" si="1"/>
        <v>8.149999999999999</v>
      </c>
      <c r="W43" s="1">
        <f t="shared" si="2"/>
        <v>6.086</v>
      </c>
      <c r="X43" s="19">
        <f t="shared" si="3"/>
        <v>6.75</v>
      </c>
      <c r="Y43" s="1">
        <f t="shared" si="4"/>
        <v>9.562000000000001</v>
      </c>
      <c r="Z43" s="19">
        <f t="shared" si="5"/>
        <v>6.779999999999999</v>
      </c>
      <c r="AA43" s="1">
        <f t="shared" si="6"/>
        <v>8.24</v>
      </c>
      <c r="AB43" s="19">
        <f t="shared" si="7"/>
        <v>2.54</v>
      </c>
      <c r="AC43" s="1">
        <f t="shared" si="8"/>
        <v>3.534</v>
      </c>
      <c r="AD43" s="1">
        <f t="shared" si="14"/>
        <v>27.083999999999993</v>
      </c>
      <c r="AE43" s="19">
        <f t="shared" si="19"/>
        <v>16.48</v>
      </c>
      <c r="AF43" s="1">
        <f t="shared" si="9"/>
        <v>17.576</v>
      </c>
      <c r="AG43" s="19">
        <f t="shared" si="20"/>
        <v>7.01</v>
      </c>
      <c r="AH43" s="1">
        <f t="shared" si="10"/>
        <v>9.796</v>
      </c>
      <c r="AI43" s="1">
        <f t="shared" si="21"/>
        <v>23.049999999999997</v>
      </c>
      <c r="AJ43" s="1">
        <f t="shared" si="15"/>
        <v>26.806</v>
      </c>
      <c r="AL43" s="1">
        <f t="shared" si="11"/>
        <v>12.280000000000001</v>
      </c>
      <c r="AM43" s="1">
        <f t="shared" si="12"/>
        <v>12.76</v>
      </c>
      <c r="AN43" s="1">
        <f t="shared" si="13"/>
        <v>21.32</v>
      </c>
      <c r="AO43" s="1"/>
      <c r="AP43" s="1"/>
    </row>
    <row r="44" spans="1:42" ht="12.75">
      <c r="A44">
        <v>1934</v>
      </c>
      <c r="B44" s="1">
        <v>0.84</v>
      </c>
      <c r="C44" s="1">
        <v>0.4</v>
      </c>
      <c r="D44" s="1">
        <v>1.19</v>
      </c>
      <c r="E44" s="1">
        <v>1.48</v>
      </c>
      <c r="F44" s="1">
        <v>1.15</v>
      </c>
      <c r="G44" s="1">
        <v>3.5</v>
      </c>
      <c r="H44" s="1">
        <v>2.64</v>
      </c>
      <c r="I44" s="1">
        <v>2.49</v>
      </c>
      <c r="J44" s="1">
        <v>4.78</v>
      </c>
      <c r="K44" s="1">
        <v>2.16</v>
      </c>
      <c r="L44" s="1">
        <v>3.49</v>
      </c>
      <c r="M44" s="1">
        <v>1.08</v>
      </c>
      <c r="P44" s="1">
        <f t="shared" si="22"/>
        <v>25.199999999999996</v>
      </c>
      <c r="Q44" s="1"/>
      <c r="R44" s="1">
        <f t="shared" si="16"/>
        <v>4.78</v>
      </c>
      <c r="S44" s="1">
        <f t="shared" si="17"/>
        <v>0.4</v>
      </c>
      <c r="T44" s="6">
        <f t="shared" si="18"/>
        <v>12</v>
      </c>
      <c r="V44" s="19">
        <f t="shared" si="1"/>
        <v>3.82</v>
      </c>
      <c r="W44" s="1">
        <f t="shared" si="2"/>
        <v>6.057999999999999</v>
      </c>
      <c r="X44" s="19">
        <f t="shared" si="3"/>
        <v>8.63</v>
      </c>
      <c r="Y44" s="1">
        <f t="shared" si="4"/>
        <v>9.12</v>
      </c>
      <c r="Z44" s="19">
        <f t="shared" si="5"/>
        <v>10.43</v>
      </c>
      <c r="AA44" s="1">
        <f t="shared" si="6"/>
        <v>7.286</v>
      </c>
      <c r="AB44" s="19">
        <f t="shared" si="7"/>
        <v>3.48</v>
      </c>
      <c r="AC44" s="1">
        <f t="shared" si="8"/>
        <v>3.6719999999999997</v>
      </c>
      <c r="AD44" s="1">
        <f t="shared" si="14"/>
        <v>26.060000000000002</v>
      </c>
      <c r="AE44" s="19">
        <f t="shared" si="19"/>
        <v>16.04</v>
      </c>
      <c r="AF44" s="1">
        <f t="shared" si="9"/>
        <v>17.009999999999998</v>
      </c>
      <c r="AG44" s="19">
        <f t="shared" si="20"/>
        <v>10.65</v>
      </c>
      <c r="AH44" s="1">
        <f t="shared" si="10"/>
        <v>9.064</v>
      </c>
      <c r="AI44" s="1">
        <f t="shared" si="21"/>
        <v>30.490000000000002</v>
      </c>
      <c r="AJ44" s="1">
        <f t="shared" si="15"/>
        <v>26.333999999999996</v>
      </c>
      <c r="AL44" s="1">
        <f t="shared" si="11"/>
        <v>8.559999999999999</v>
      </c>
      <c r="AM44" s="1">
        <f t="shared" si="12"/>
        <v>16.64</v>
      </c>
      <c r="AN44" s="1">
        <f t="shared" si="13"/>
        <v>30.65</v>
      </c>
      <c r="AO44" s="1"/>
      <c r="AP44" s="1"/>
    </row>
    <row r="45" spans="1:42" ht="12.75">
      <c r="A45">
        <v>1935</v>
      </c>
      <c r="B45" s="1">
        <v>1.55</v>
      </c>
      <c r="C45" s="1">
        <v>0.85</v>
      </c>
      <c r="D45" s="1">
        <v>1.52</v>
      </c>
      <c r="E45" s="1">
        <v>2.06</v>
      </c>
      <c r="F45" s="1">
        <v>2.93</v>
      </c>
      <c r="G45" s="1">
        <v>5.1</v>
      </c>
      <c r="H45" s="1">
        <v>3.64</v>
      </c>
      <c r="I45" s="1">
        <v>3.84</v>
      </c>
      <c r="J45" s="1">
        <v>2.27</v>
      </c>
      <c r="K45" s="1">
        <v>2.18</v>
      </c>
      <c r="L45" s="1">
        <v>2.12</v>
      </c>
      <c r="M45" s="1">
        <v>0.99</v>
      </c>
      <c r="P45" s="1">
        <f t="shared" si="22"/>
        <v>29.049999999999997</v>
      </c>
      <c r="Q45" s="1"/>
      <c r="R45" s="1">
        <f t="shared" si="16"/>
        <v>5.1</v>
      </c>
      <c r="S45" s="1">
        <f t="shared" si="17"/>
        <v>0.85</v>
      </c>
      <c r="T45" s="6">
        <f t="shared" si="18"/>
        <v>12</v>
      </c>
      <c r="V45" s="19">
        <f t="shared" si="1"/>
        <v>6.51</v>
      </c>
      <c r="W45" s="1">
        <f t="shared" si="2"/>
        <v>6.31</v>
      </c>
      <c r="X45" s="19">
        <f t="shared" si="3"/>
        <v>12.58</v>
      </c>
      <c r="Y45" s="1">
        <f t="shared" si="4"/>
        <v>8.89</v>
      </c>
      <c r="Z45" s="19">
        <f t="shared" si="5"/>
        <v>6.57</v>
      </c>
      <c r="AA45" s="1">
        <f t="shared" si="6"/>
        <v>7.316000000000001</v>
      </c>
      <c r="AB45" s="19">
        <f t="shared" si="7"/>
        <v>3.79</v>
      </c>
      <c r="AC45" s="1">
        <f t="shared" si="8"/>
        <v>3.7619999999999996</v>
      </c>
      <c r="AD45" s="1">
        <f t="shared" si="14"/>
        <v>26.086000000000002</v>
      </c>
      <c r="AE45" s="19">
        <f t="shared" si="19"/>
        <v>19.84</v>
      </c>
      <c r="AF45" s="1">
        <f t="shared" si="9"/>
        <v>17.27</v>
      </c>
      <c r="AG45" s="19">
        <f t="shared" si="20"/>
        <v>9.420000000000002</v>
      </c>
      <c r="AH45" s="1">
        <f t="shared" si="10"/>
        <v>9.053999999999998</v>
      </c>
      <c r="AI45" s="1">
        <f t="shared" si="21"/>
        <v>24.25</v>
      </c>
      <c r="AJ45" s="1">
        <f t="shared" si="15"/>
        <v>27.832</v>
      </c>
      <c r="AL45" s="1">
        <f t="shared" si="11"/>
        <v>14.01</v>
      </c>
      <c r="AM45" s="1">
        <f t="shared" si="12"/>
        <v>15.040000000000001</v>
      </c>
      <c r="AN45" s="1">
        <f t="shared" si="13"/>
        <v>25.410000000000004</v>
      </c>
      <c r="AO45" s="1"/>
      <c r="AP45" s="1"/>
    </row>
    <row r="46" spans="1:42" ht="12.75">
      <c r="A46">
        <v>1936</v>
      </c>
      <c r="B46" s="1">
        <v>1.31</v>
      </c>
      <c r="C46" s="1">
        <v>1.49</v>
      </c>
      <c r="D46" s="1">
        <v>1.33</v>
      </c>
      <c r="E46" s="1">
        <v>1.41</v>
      </c>
      <c r="F46" s="1">
        <v>2.6</v>
      </c>
      <c r="G46" s="1">
        <v>2.23</v>
      </c>
      <c r="H46" s="1">
        <v>0.85</v>
      </c>
      <c r="I46" s="1">
        <v>3.69</v>
      </c>
      <c r="J46" s="1">
        <v>4.05</v>
      </c>
      <c r="K46" s="1">
        <v>1.74</v>
      </c>
      <c r="L46" s="1">
        <v>1.06</v>
      </c>
      <c r="M46" s="1">
        <v>1.71</v>
      </c>
      <c r="P46" s="1">
        <f t="shared" si="22"/>
        <v>23.47</v>
      </c>
      <c r="Q46" s="1"/>
      <c r="R46" s="1">
        <f t="shared" si="16"/>
        <v>4.05</v>
      </c>
      <c r="S46" s="1">
        <f t="shared" si="17"/>
        <v>0.85</v>
      </c>
      <c r="T46" s="6">
        <f t="shared" si="18"/>
        <v>12</v>
      </c>
      <c r="V46" s="19">
        <f t="shared" si="1"/>
        <v>5.34</v>
      </c>
      <c r="W46" s="1">
        <f t="shared" si="2"/>
        <v>6.758</v>
      </c>
      <c r="X46" s="19">
        <f t="shared" si="3"/>
        <v>6.77</v>
      </c>
      <c r="Y46" s="1">
        <f t="shared" si="4"/>
        <v>9.782</v>
      </c>
      <c r="Z46" s="19">
        <f t="shared" si="5"/>
        <v>6.85</v>
      </c>
      <c r="AA46" s="1">
        <f t="shared" si="6"/>
        <v>7.492</v>
      </c>
      <c r="AB46" s="19">
        <f t="shared" si="7"/>
        <v>5.04</v>
      </c>
      <c r="AC46" s="1">
        <f t="shared" si="8"/>
        <v>4.15</v>
      </c>
      <c r="AD46" s="1">
        <f t="shared" si="14"/>
        <v>27.76</v>
      </c>
      <c r="AE46" s="19">
        <f t="shared" si="19"/>
        <v>14.829999999999998</v>
      </c>
      <c r="AF46" s="1">
        <f t="shared" si="9"/>
        <v>18.778</v>
      </c>
      <c r="AG46" s="19">
        <f t="shared" si="20"/>
        <v>8.709999999999999</v>
      </c>
      <c r="AH46" s="1">
        <f t="shared" si="10"/>
        <v>9.404000000000002</v>
      </c>
      <c r="AI46" s="1">
        <f t="shared" si="21"/>
        <v>27.869999999999997</v>
      </c>
      <c r="AJ46" s="1">
        <f t="shared" si="15"/>
        <v>28.544</v>
      </c>
      <c r="AL46" s="1">
        <f t="shared" si="11"/>
        <v>10.370000000000001</v>
      </c>
      <c r="AM46" s="1">
        <f t="shared" si="12"/>
        <v>13.100000000000001</v>
      </c>
      <c r="AN46" s="1">
        <f t="shared" si="13"/>
        <v>27.270000000000003</v>
      </c>
      <c r="AO46" s="1"/>
      <c r="AP46" s="1"/>
    </row>
    <row r="47" spans="1:42" ht="12.75">
      <c r="A47">
        <v>1937</v>
      </c>
      <c r="B47" s="1">
        <v>1.95</v>
      </c>
      <c r="C47" s="1">
        <v>1.38</v>
      </c>
      <c r="D47" s="1">
        <v>0.87</v>
      </c>
      <c r="E47" s="1">
        <v>3.47</v>
      </c>
      <c r="F47" s="1">
        <v>3.39</v>
      </c>
      <c r="G47" s="1">
        <v>3.11</v>
      </c>
      <c r="H47" s="1">
        <v>3.03</v>
      </c>
      <c r="I47" s="1">
        <v>3.58</v>
      </c>
      <c r="J47" s="1">
        <v>2.58</v>
      </c>
      <c r="K47" s="1">
        <v>2.09</v>
      </c>
      <c r="L47" s="1">
        <v>1.28</v>
      </c>
      <c r="M47" s="1">
        <v>0.94</v>
      </c>
      <c r="P47" s="1">
        <f t="shared" si="22"/>
        <v>27.67</v>
      </c>
      <c r="Q47" s="1"/>
      <c r="R47" s="1">
        <f t="shared" si="16"/>
        <v>3.58</v>
      </c>
      <c r="S47" s="1">
        <f t="shared" si="17"/>
        <v>0.87</v>
      </c>
      <c r="T47" s="6">
        <f t="shared" si="18"/>
        <v>12</v>
      </c>
      <c r="V47" s="19">
        <f t="shared" si="1"/>
        <v>7.73</v>
      </c>
      <c r="W47" s="1">
        <f t="shared" si="2"/>
        <v>7.112</v>
      </c>
      <c r="X47" s="19">
        <f t="shared" si="3"/>
        <v>9.719999999999999</v>
      </c>
      <c r="Y47" s="1">
        <f t="shared" si="4"/>
        <v>10.386</v>
      </c>
      <c r="Z47" s="19">
        <f t="shared" si="5"/>
        <v>5.95</v>
      </c>
      <c r="AA47" s="1">
        <f t="shared" si="6"/>
        <v>6.216</v>
      </c>
      <c r="AB47" s="19">
        <f t="shared" si="7"/>
        <v>3.96</v>
      </c>
      <c r="AC47" s="1">
        <f t="shared" si="8"/>
        <v>4</v>
      </c>
      <c r="AD47" s="1">
        <f t="shared" si="14"/>
        <v>27.804000000000002</v>
      </c>
      <c r="AE47" s="19">
        <f t="shared" si="19"/>
        <v>19.159999999999997</v>
      </c>
      <c r="AF47" s="1">
        <f t="shared" si="9"/>
        <v>19.139999999999997</v>
      </c>
      <c r="AG47" s="19">
        <f t="shared" si="20"/>
        <v>9.48</v>
      </c>
      <c r="AH47" s="1">
        <f t="shared" si="10"/>
        <v>8.586000000000002</v>
      </c>
      <c r="AI47" s="1">
        <f t="shared" si="21"/>
        <v>33.5</v>
      </c>
      <c r="AJ47" s="1">
        <f t="shared" si="15"/>
        <v>27.658000000000005</v>
      </c>
      <c r="AL47" s="1">
        <f t="shared" si="11"/>
        <v>14.17</v>
      </c>
      <c r="AM47" s="1">
        <f t="shared" si="12"/>
        <v>13.499999999999998</v>
      </c>
      <c r="AN47" s="1">
        <f t="shared" si="13"/>
        <v>30.869999999999997</v>
      </c>
      <c r="AO47" s="1"/>
      <c r="AP47" s="1"/>
    </row>
    <row r="48" spans="1:42" ht="12.75">
      <c r="A48">
        <v>1938</v>
      </c>
      <c r="B48" s="1">
        <v>1.46</v>
      </c>
      <c r="C48" s="1">
        <v>1.56</v>
      </c>
      <c r="D48" s="1">
        <v>2.15</v>
      </c>
      <c r="E48" s="1">
        <v>2.95</v>
      </c>
      <c r="F48" s="1">
        <v>5.29</v>
      </c>
      <c r="G48" s="1">
        <v>3.96</v>
      </c>
      <c r="H48" s="1">
        <v>3.56</v>
      </c>
      <c r="I48" s="1">
        <v>3.69</v>
      </c>
      <c r="J48" s="1">
        <v>4.57</v>
      </c>
      <c r="K48" s="1">
        <v>0.93</v>
      </c>
      <c r="L48" s="1">
        <v>2.16</v>
      </c>
      <c r="M48" s="1">
        <v>1.13</v>
      </c>
      <c r="P48" s="1">
        <f t="shared" si="22"/>
        <v>33.410000000000004</v>
      </c>
      <c r="Q48" s="1"/>
      <c r="R48" s="1">
        <f t="shared" si="16"/>
        <v>5.29</v>
      </c>
      <c r="S48" s="1">
        <f t="shared" si="17"/>
        <v>0.93</v>
      </c>
      <c r="T48" s="6">
        <f t="shared" si="18"/>
        <v>12</v>
      </c>
      <c r="V48" s="19">
        <f t="shared" si="1"/>
        <v>10.39</v>
      </c>
      <c r="W48" s="1">
        <f t="shared" si="2"/>
        <v>7.209999999999999</v>
      </c>
      <c r="X48" s="19">
        <f t="shared" si="3"/>
        <v>11.209999999999999</v>
      </c>
      <c r="Y48" s="1">
        <f t="shared" si="4"/>
        <v>10.411999999999999</v>
      </c>
      <c r="Z48" s="19">
        <f t="shared" si="5"/>
        <v>7.66</v>
      </c>
      <c r="AA48" s="1">
        <f t="shared" si="6"/>
        <v>6.2540000000000004</v>
      </c>
      <c r="AB48" s="19">
        <f t="shared" si="7"/>
        <v>4.48</v>
      </c>
      <c r="AC48" s="1">
        <f t="shared" si="8"/>
        <v>3.928</v>
      </c>
      <c r="AD48" s="1">
        <f t="shared" si="14"/>
        <v>27.944000000000006</v>
      </c>
      <c r="AE48" s="19">
        <f t="shared" si="19"/>
        <v>24.02</v>
      </c>
      <c r="AF48" s="1">
        <f t="shared" si="9"/>
        <v>19.071999999999996</v>
      </c>
      <c r="AG48" s="19">
        <f t="shared" si="20"/>
        <v>8.760000000000002</v>
      </c>
      <c r="AH48" s="1">
        <f t="shared" si="10"/>
        <v>8.674</v>
      </c>
      <c r="AI48" s="1">
        <f t="shared" si="21"/>
        <v>26.610000000000003</v>
      </c>
      <c r="AJ48" s="1">
        <f t="shared" si="15"/>
        <v>29.168</v>
      </c>
      <c r="AL48" s="1">
        <f t="shared" si="11"/>
        <v>17.37</v>
      </c>
      <c r="AM48" s="1">
        <f t="shared" si="12"/>
        <v>16.04</v>
      </c>
      <c r="AN48" s="1">
        <f t="shared" si="13"/>
        <v>30.22</v>
      </c>
      <c r="AO48" s="1"/>
      <c r="AP48" s="1"/>
    </row>
    <row r="49" spans="1:42" ht="12.75">
      <c r="A49">
        <v>1939</v>
      </c>
      <c r="B49" s="1">
        <v>1.49</v>
      </c>
      <c r="C49" s="1">
        <v>1.86</v>
      </c>
      <c r="D49" s="1">
        <v>1.19</v>
      </c>
      <c r="E49" s="1">
        <v>2.01</v>
      </c>
      <c r="F49" s="1">
        <v>2.39</v>
      </c>
      <c r="G49" s="1">
        <v>5.24</v>
      </c>
      <c r="H49" s="1">
        <v>2.24</v>
      </c>
      <c r="I49" s="1">
        <v>4.17</v>
      </c>
      <c r="J49" s="1">
        <v>1.8</v>
      </c>
      <c r="K49" s="1">
        <v>1.87</v>
      </c>
      <c r="L49" s="1">
        <v>0.38</v>
      </c>
      <c r="M49" s="1">
        <v>0.78</v>
      </c>
      <c r="P49" s="1">
        <f t="shared" si="22"/>
        <v>25.420000000000005</v>
      </c>
      <c r="Q49" s="1"/>
      <c r="R49" s="1">
        <f t="shared" si="16"/>
        <v>5.24</v>
      </c>
      <c r="S49" s="1">
        <f t="shared" si="17"/>
        <v>0.38</v>
      </c>
      <c r="T49" s="6">
        <f t="shared" si="18"/>
        <v>12</v>
      </c>
      <c r="V49" s="19">
        <f t="shared" si="1"/>
        <v>5.59</v>
      </c>
      <c r="W49" s="1">
        <f t="shared" si="2"/>
        <v>7.546000000000001</v>
      </c>
      <c r="X49" s="19">
        <f t="shared" si="3"/>
        <v>11.65</v>
      </c>
      <c r="Y49" s="1">
        <f t="shared" si="4"/>
        <v>11.102</v>
      </c>
      <c r="Z49" s="19">
        <f t="shared" si="5"/>
        <v>4.05</v>
      </c>
      <c r="AA49" s="1">
        <f t="shared" si="6"/>
        <v>7.248</v>
      </c>
      <c r="AB49" s="19">
        <f t="shared" si="7"/>
        <v>2.73</v>
      </c>
      <c r="AC49" s="1">
        <f t="shared" si="8"/>
        <v>3.472</v>
      </c>
      <c r="AD49" s="1">
        <f t="shared" si="14"/>
        <v>29.740000000000002</v>
      </c>
      <c r="AE49" s="19">
        <f t="shared" si="19"/>
        <v>17.85</v>
      </c>
      <c r="AF49" s="1">
        <f t="shared" si="9"/>
        <v>20.494</v>
      </c>
      <c r="AG49" s="19">
        <f t="shared" si="20"/>
        <v>6.5600000000000005</v>
      </c>
      <c r="AH49" s="1">
        <f t="shared" si="10"/>
        <v>9.194</v>
      </c>
      <c r="AI49" s="1">
        <f t="shared" si="21"/>
        <v>26.060000000000002</v>
      </c>
      <c r="AJ49" s="1">
        <f t="shared" si="15"/>
        <v>30.516</v>
      </c>
      <c r="AL49" s="1">
        <f t="shared" si="11"/>
        <v>14.18</v>
      </c>
      <c r="AM49" s="1">
        <f t="shared" si="12"/>
        <v>11.240000000000002</v>
      </c>
      <c r="AN49" s="1">
        <f t="shared" si="13"/>
        <v>24.560000000000002</v>
      </c>
      <c r="AO49" s="1"/>
      <c r="AP49" s="1"/>
    </row>
    <row r="50" spans="1:42" ht="12.75">
      <c r="A50">
        <v>1940</v>
      </c>
      <c r="B50" s="1">
        <v>0.93</v>
      </c>
      <c r="C50" s="1">
        <v>1.02</v>
      </c>
      <c r="D50" s="1">
        <v>1.58</v>
      </c>
      <c r="E50" s="1">
        <v>2.61</v>
      </c>
      <c r="F50" s="1">
        <v>2.81</v>
      </c>
      <c r="G50" s="1">
        <v>4.37</v>
      </c>
      <c r="H50" s="1">
        <v>3.08</v>
      </c>
      <c r="I50" s="1">
        <v>5.26</v>
      </c>
      <c r="J50" s="1">
        <v>1.37</v>
      </c>
      <c r="K50" s="1">
        <v>2.53</v>
      </c>
      <c r="L50" s="1">
        <v>2.86</v>
      </c>
      <c r="M50" s="1">
        <v>1.33</v>
      </c>
      <c r="P50" s="1">
        <f t="shared" si="22"/>
        <v>29.75</v>
      </c>
      <c r="Q50" s="1"/>
      <c r="R50" s="1">
        <f t="shared" si="16"/>
        <v>5.26</v>
      </c>
      <c r="S50" s="1">
        <f t="shared" si="17"/>
        <v>0.93</v>
      </c>
      <c r="T50" s="6">
        <f t="shared" si="18"/>
        <v>12</v>
      </c>
      <c r="V50" s="19">
        <f t="shared" si="1"/>
        <v>7</v>
      </c>
      <c r="W50" s="1">
        <f t="shared" si="2"/>
        <v>7.840000000000001</v>
      </c>
      <c r="X50" s="19">
        <f t="shared" si="3"/>
        <v>12.71</v>
      </c>
      <c r="Y50" s="1">
        <f t="shared" si="4"/>
        <v>11.52</v>
      </c>
      <c r="Z50" s="19">
        <f t="shared" si="5"/>
        <v>6.76</v>
      </c>
      <c r="AA50" s="1">
        <f t="shared" si="6"/>
        <v>7.69</v>
      </c>
      <c r="AB50" s="19">
        <f t="shared" si="7"/>
        <v>3.4300000000000006</v>
      </c>
      <c r="AC50" s="1">
        <f t="shared" si="8"/>
        <v>3.464</v>
      </c>
      <c r="AD50" s="1">
        <f t="shared" si="14"/>
        <v>30.68</v>
      </c>
      <c r="AE50" s="19">
        <f t="shared" si="19"/>
        <v>19.5</v>
      </c>
      <c r="AF50" s="1">
        <f t="shared" si="9"/>
        <v>21.322</v>
      </c>
      <c r="AG50" s="19">
        <f t="shared" si="20"/>
        <v>9.86</v>
      </c>
      <c r="AH50" s="1">
        <f t="shared" si="10"/>
        <v>9.13</v>
      </c>
      <c r="AI50" s="1">
        <f t="shared" si="21"/>
        <v>31.799999999999997</v>
      </c>
      <c r="AJ50" s="1">
        <f t="shared" si="15"/>
        <v>29.986</v>
      </c>
      <c r="AL50" s="1">
        <f t="shared" si="11"/>
        <v>13.32</v>
      </c>
      <c r="AM50" s="1">
        <f t="shared" si="12"/>
        <v>16.43</v>
      </c>
      <c r="AN50" s="1">
        <f t="shared" si="13"/>
        <v>29.689999999999998</v>
      </c>
      <c r="AO50" s="1"/>
      <c r="AP50" s="1"/>
    </row>
    <row r="51" spans="1:42" ht="12.75">
      <c r="A51">
        <v>1941</v>
      </c>
      <c r="B51" s="1">
        <v>1.36</v>
      </c>
      <c r="C51" s="1">
        <v>0.74</v>
      </c>
      <c r="D51" s="1">
        <v>1.04</v>
      </c>
      <c r="E51" s="1">
        <v>2.62</v>
      </c>
      <c r="F51" s="1">
        <v>3.36</v>
      </c>
      <c r="G51" s="1">
        <v>4.14</v>
      </c>
      <c r="H51" s="1">
        <v>2.38</v>
      </c>
      <c r="I51" s="1">
        <v>3.7</v>
      </c>
      <c r="J51" s="1">
        <v>5.74</v>
      </c>
      <c r="K51" s="1">
        <v>4.6</v>
      </c>
      <c r="L51" s="1">
        <v>1.48</v>
      </c>
      <c r="M51" s="1">
        <v>1.29</v>
      </c>
      <c r="P51" s="1">
        <f t="shared" si="22"/>
        <v>32.45</v>
      </c>
      <c r="Q51" s="1"/>
      <c r="R51" s="1">
        <f t="shared" si="16"/>
        <v>5.74</v>
      </c>
      <c r="S51" s="1">
        <f t="shared" si="17"/>
        <v>0.74</v>
      </c>
      <c r="T51" s="6">
        <f t="shared" si="18"/>
        <v>12</v>
      </c>
      <c r="V51" s="19">
        <f t="shared" si="1"/>
        <v>7.02</v>
      </c>
      <c r="W51" s="1">
        <f t="shared" si="2"/>
        <v>7.4159999999999995</v>
      </c>
      <c r="X51" s="19">
        <f t="shared" si="3"/>
        <v>10.219999999999999</v>
      </c>
      <c r="Y51" s="1">
        <f t="shared" si="4"/>
        <v>11.922</v>
      </c>
      <c r="Z51" s="19">
        <f t="shared" si="5"/>
        <v>11.82</v>
      </c>
      <c r="AA51" s="1">
        <f t="shared" si="6"/>
        <v>7.281999999999999</v>
      </c>
      <c r="AB51" s="19">
        <f t="shared" si="7"/>
        <v>2.76</v>
      </c>
      <c r="AC51" s="1">
        <f t="shared" si="8"/>
        <v>3.0300000000000002</v>
      </c>
      <c r="AD51" s="1">
        <f t="shared" si="14"/>
        <v>29.932000000000006</v>
      </c>
      <c r="AE51" s="19">
        <f t="shared" si="19"/>
        <v>21.939999999999998</v>
      </c>
      <c r="AF51" s="1">
        <f t="shared" si="9"/>
        <v>20.856</v>
      </c>
      <c r="AG51" s="19">
        <f t="shared" si="20"/>
        <v>11.31</v>
      </c>
      <c r="AH51" s="1">
        <f t="shared" si="10"/>
        <v>8.952000000000002</v>
      </c>
      <c r="AI51" s="1">
        <f t="shared" si="21"/>
        <v>34.61</v>
      </c>
      <c r="AJ51" s="1">
        <f t="shared" si="15"/>
        <v>30.939999999999998</v>
      </c>
      <c r="AL51" s="1">
        <f t="shared" si="11"/>
        <v>13.259999999999998</v>
      </c>
      <c r="AM51" s="1">
        <f t="shared" si="12"/>
        <v>19.19</v>
      </c>
      <c r="AN51" s="1">
        <f t="shared" si="13"/>
        <v>34.2</v>
      </c>
      <c r="AO51" s="1"/>
      <c r="AP51" s="1"/>
    </row>
    <row r="52" spans="1:42" ht="12.75">
      <c r="A52">
        <v>1942</v>
      </c>
      <c r="B52" s="1">
        <v>0.77</v>
      </c>
      <c r="C52" s="1">
        <v>0.7</v>
      </c>
      <c r="D52" s="1">
        <v>2.47</v>
      </c>
      <c r="E52" s="1">
        <v>1.59</v>
      </c>
      <c r="F52" s="1">
        <v>5.14</v>
      </c>
      <c r="G52" s="1">
        <v>4.34</v>
      </c>
      <c r="H52" s="1">
        <v>3.92</v>
      </c>
      <c r="I52" s="1">
        <v>3.55</v>
      </c>
      <c r="J52" s="1">
        <v>4.76</v>
      </c>
      <c r="K52" s="1">
        <v>1.82</v>
      </c>
      <c r="L52" s="1">
        <v>1.58</v>
      </c>
      <c r="M52" s="1">
        <v>1.73</v>
      </c>
      <c r="P52" s="1">
        <f t="shared" si="22"/>
        <v>32.37</v>
      </c>
      <c r="Q52" s="1"/>
      <c r="R52" s="1">
        <f t="shared" si="16"/>
        <v>5.14</v>
      </c>
      <c r="S52" s="1">
        <f t="shared" si="17"/>
        <v>0.7</v>
      </c>
      <c r="T52" s="6">
        <f t="shared" si="18"/>
        <v>12</v>
      </c>
      <c r="V52" s="19">
        <f t="shared" si="1"/>
        <v>9.2</v>
      </c>
      <c r="W52" s="1">
        <f t="shared" si="2"/>
        <v>8.128</v>
      </c>
      <c r="X52" s="19">
        <f t="shared" si="3"/>
        <v>11.809999999999999</v>
      </c>
      <c r="Y52" s="1">
        <f t="shared" si="4"/>
        <v>12.329999999999998</v>
      </c>
      <c r="Z52" s="19">
        <f t="shared" si="5"/>
        <v>8.16</v>
      </c>
      <c r="AA52" s="1">
        <f t="shared" si="6"/>
        <v>7.556</v>
      </c>
      <c r="AB52" s="19">
        <f t="shared" si="7"/>
        <v>3.9200000000000004</v>
      </c>
      <c r="AC52" s="1">
        <f t="shared" si="8"/>
        <v>3.1160000000000005</v>
      </c>
      <c r="AD52" s="1">
        <f t="shared" si="14"/>
        <v>31.064</v>
      </c>
      <c r="AE52" s="19">
        <f t="shared" si="19"/>
        <v>23.299999999999997</v>
      </c>
      <c r="AF52" s="1">
        <f t="shared" si="9"/>
        <v>21.988</v>
      </c>
      <c r="AG52" s="19">
        <f t="shared" si="20"/>
        <v>9.16</v>
      </c>
      <c r="AH52" s="1">
        <f t="shared" si="10"/>
        <v>9.232000000000001</v>
      </c>
      <c r="AI52" s="1">
        <f t="shared" si="21"/>
        <v>30.849999999999998</v>
      </c>
      <c r="AJ52" s="1">
        <f t="shared" si="15"/>
        <v>31.983999999999998</v>
      </c>
      <c r="AL52" s="1">
        <f t="shared" si="11"/>
        <v>15.01</v>
      </c>
      <c r="AM52" s="1">
        <f t="shared" si="12"/>
        <v>17.36</v>
      </c>
      <c r="AN52" s="1">
        <f t="shared" si="13"/>
        <v>33.49</v>
      </c>
      <c r="AO52" s="1"/>
      <c r="AP52" s="1"/>
    </row>
    <row r="53" spans="1:42" ht="12.75">
      <c r="A53">
        <v>1943</v>
      </c>
      <c r="B53" s="1">
        <v>1.26</v>
      </c>
      <c r="C53" s="1">
        <v>0.93</v>
      </c>
      <c r="D53" s="1">
        <v>1.84</v>
      </c>
      <c r="E53" s="1">
        <v>1.85</v>
      </c>
      <c r="F53" s="1">
        <v>4.58</v>
      </c>
      <c r="G53" s="1">
        <v>5.67</v>
      </c>
      <c r="H53" s="1">
        <v>3.5</v>
      </c>
      <c r="I53" s="1">
        <v>4.05</v>
      </c>
      <c r="J53" s="1">
        <v>2.04</v>
      </c>
      <c r="K53" s="1">
        <v>1.86</v>
      </c>
      <c r="L53" s="1">
        <v>1.72</v>
      </c>
      <c r="M53" s="1">
        <v>0.37</v>
      </c>
      <c r="P53" s="1">
        <f t="shared" si="22"/>
        <v>29.67</v>
      </c>
      <c r="Q53" s="1"/>
      <c r="R53" s="1">
        <f t="shared" si="16"/>
        <v>5.67</v>
      </c>
      <c r="S53" s="1">
        <f t="shared" si="17"/>
        <v>0.37</v>
      </c>
      <c r="T53" s="6">
        <f t="shared" si="18"/>
        <v>12</v>
      </c>
      <c r="V53" s="19">
        <f t="shared" si="1"/>
        <v>8.27</v>
      </c>
      <c r="W53" s="1">
        <f t="shared" si="2"/>
        <v>8.687999999999999</v>
      </c>
      <c r="X53" s="19">
        <f t="shared" si="3"/>
        <v>13.219999999999999</v>
      </c>
      <c r="Y53" s="1">
        <f t="shared" si="4"/>
        <v>12.09</v>
      </c>
      <c r="Z53" s="19">
        <f t="shared" si="5"/>
        <v>5.62</v>
      </c>
      <c r="AA53" s="1">
        <f t="shared" si="6"/>
        <v>7.638000000000001</v>
      </c>
      <c r="AB53" s="19">
        <f t="shared" si="7"/>
        <v>2.31</v>
      </c>
      <c r="AC53" s="1">
        <f t="shared" si="8"/>
        <v>3.254</v>
      </c>
      <c r="AD53" s="1">
        <f t="shared" si="14"/>
        <v>31.579999999999995</v>
      </c>
      <c r="AE53" s="19">
        <f t="shared" si="19"/>
        <v>21.689999999999998</v>
      </c>
      <c r="AF53" s="1">
        <f t="shared" si="9"/>
        <v>22.752</v>
      </c>
      <c r="AG53" s="19">
        <f t="shared" si="20"/>
        <v>7.870000000000001</v>
      </c>
      <c r="AH53" s="1">
        <f t="shared" si="10"/>
        <v>9.161999999999999</v>
      </c>
      <c r="AI53" s="1">
        <f t="shared" si="21"/>
        <v>31.38</v>
      </c>
      <c r="AJ53" s="1">
        <f t="shared" si="15"/>
        <v>31.298000000000002</v>
      </c>
      <c r="AL53" s="1">
        <f t="shared" si="11"/>
        <v>16.130000000000003</v>
      </c>
      <c r="AM53" s="1">
        <f t="shared" si="12"/>
        <v>13.54</v>
      </c>
      <c r="AN53" s="1">
        <f t="shared" si="13"/>
        <v>30.5</v>
      </c>
      <c r="AO53" s="1"/>
      <c r="AP53" s="1"/>
    </row>
    <row r="54" spans="1:42" ht="12.75">
      <c r="A54">
        <v>1944</v>
      </c>
      <c r="B54" s="1">
        <v>0.87</v>
      </c>
      <c r="C54" s="1">
        <v>1.07</v>
      </c>
      <c r="D54" s="1">
        <v>1.98</v>
      </c>
      <c r="E54" s="1">
        <v>2.55</v>
      </c>
      <c r="F54" s="1">
        <v>4.62</v>
      </c>
      <c r="G54" s="1">
        <v>5.87</v>
      </c>
      <c r="H54" s="1">
        <v>3.39</v>
      </c>
      <c r="I54" s="1">
        <v>4.43</v>
      </c>
      <c r="J54" s="1">
        <v>2.65</v>
      </c>
      <c r="K54" s="1">
        <v>0.73</v>
      </c>
      <c r="L54" s="1">
        <v>2.04</v>
      </c>
      <c r="M54" s="1">
        <v>0.88</v>
      </c>
      <c r="P54" s="1">
        <f t="shared" si="22"/>
        <v>31.08</v>
      </c>
      <c r="Q54" s="1"/>
      <c r="R54" s="1">
        <f t="shared" si="16"/>
        <v>5.87</v>
      </c>
      <c r="S54" s="1">
        <f t="shared" si="17"/>
        <v>0.73</v>
      </c>
      <c r="T54" s="6">
        <f t="shared" si="18"/>
        <v>12</v>
      </c>
      <c r="V54" s="19">
        <f t="shared" si="1"/>
        <v>9.149999999999999</v>
      </c>
      <c r="W54" s="1">
        <f t="shared" si="2"/>
        <v>8.626000000000001</v>
      </c>
      <c r="X54" s="19">
        <f t="shared" si="3"/>
        <v>13.69</v>
      </c>
      <c r="Y54" s="1">
        <f t="shared" si="4"/>
        <v>12.074000000000002</v>
      </c>
      <c r="Z54" s="19">
        <f t="shared" si="5"/>
        <v>5.42</v>
      </c>
      <c r="AA54" s="1">
        <f t="shared" si="6"/>
        <v>7.1240000000000006</v>
      </c>
      <c r="AB54" s="19">
        <f t="shared" si="7"/>
        <v>3.16</v>
      </c>
      <c r="AC54" s="1">
        <f t="shared" si="8"/>
        <v>3.3220000000000005</v>
      </c>
      <c r="AD54" s="1">
        <f t="shared" si="14"/>
        <v>31.086000000000002</v>
      </c>
      <c r="AE54" s="19">
        <f t="shared" si="19"/>
        <v>23.509999999999998</v>
      </c>
      <c r="AF54" s="1">
        <f t="shared" si="9"/>
        <v>22.136</v>
      </c>
      <c r="AG54" s="19">
        <f t="shared" si="20"/>
        <v>7.959999999999999</v>
      </c>
      <c r="AH54" s="1">
        <f t="shared" si="10"/>
        <v>8.74</v>
      </c>
      <c r="AI54" s="1">
        <f t="shared" si="21"/>
        <v>31.28</v>
      </c>
      <c r="AJ54" s="1">
        <f t="shared" si="15"/>
        <v>30.583999999999996</v>
      </c>
      <c r="AL54" s="1">
        <f t="shared" si="11"/>
        <v>16.96</v>
      </c>
      <c r="AM54" s="1">
        <f t="shared" si="12"/>
        <v>14.120000000000003</v>
      </c>
      <c r="AN54" s="1">
        <f t="shared" si="13"/>
        <v>30.610000000000007</v>
      </c>
      <c r="AO54" s="1"/>
      <c r="AP54" s="1"/>
    </row>
    <row r="55" spans="1:42" ht="12.75">
      <c r="A55">
        <v>1945</v>
      </c>
      <c r="B55" s="1">
        <v>0.76</v>
      </c>
      <c r="C55" s="1">
        <v>1.52</v>
      </c>
      <c r="D55" s="1">
        <v>2.03</v>
      </c>
      <c r="E55" s="1">
        <v>3.48</v>
      </c>
      <c r="F55" s="1">
        <v>4.29</v>
      </c>
      <c r="G55" s="1">
        <v>4.41</v>
      </c>
      <c r="H55" s="1">
        <v>3.31</v>
      </c>
      <c r="I55" s="1">
        <v>3.79</v>
      </c>
      <c r="J55" s="1">
        <v>4.04</v>
      </c>
      <c r="K55" s="1">
        <v>1.04</v>
      </c>
      <c r="L55" s="1">
        <v>2.09</v>
      </c>
      <c r="M55" s="1">
        <v>1.57</v>
      </c>
      <c r="P55" s="1">
        <f t="shared" si="22"/>
        <v>32.33</v>
      </c>
      <c r="Q55" s="1"/>
      <c r="R55" s="1">
        <f t="shared" si="16"/>
        <v>4.41</v>
      </c>
      <c r="S55" s="1">
        <f t="shared" si="17"/>
        <v>0.76</v>
      </c>
      <c r="T55" s="6">
        <f t="shared" si="18"/>
        <v>12</v>
      </c>
      <c r="V55" s="19">
        <f t="shared" si="1"/>
        <v>9.8</v>
      </c>
      <c r="W55" s="1">
        <f t="shared" si="2"/>
        <v>8.562000000000001</v>
      </c>
      <c r="X55" s="19">
        <f t="shared" si="3"/>
        <v>11.510000000000002</v>
      </c>
      <c r="Y55" s="1">
        <f t="shared" si="4"/>
        <v>11.874</v>
      </c>
      <c r="Z55" s="19">
        <f t="shared" si="5"/>
        <v>7.17</v>
      </c>
      <c r="AA55" s="1">
        <f t="shared" si="6"/>
        <v>6.964</v>
      </c>
      <c r="AB55" s="19">
        <f t="shared" si="7"/>
        <v>4.12</v>
      </c>
      <c r="AC55" s="1">
        <f t="shared" si="8"/>
        <v>3.228</v>
      </c>
      <c r="AD55" s="1">
        <f t="shared" si="14"/>
        <v>30.596000000000004</v>
      </c>
      <c r="AE55" s="19">
        <f t="shared" si="19"/>
        <v>23.32</v>
      </c>
      <c r="AF55" s="1">
        <f t="shared" si="9"/>
        <v>21.844</v>
      </c>
      <c r="AG55" s="19">
        <f t="shared" si="20"/>
        <v>9.51</v>
      </c>
      <c r="AH55" s="1">
        <f t="shared" si="10"/>
        <v>8.842</v>
      </c>
      <c r="AI55" s="1">
        <f t="shared" si="21"/>
        <v>28.369999999999997</v>
      </c>
      <c r="AJ55" s="1">
        <f t="shared" si="15"/>
        <v>29.488</v>
      </c>
      <c r="AL55" s="1">
        <f t="shared" si="11"/>
        <v>16.490000000000002</v>
      </c>
      <c r="AM55" s="1">
        <f t="shared" si="12"/>
        <v>15.84</v>
      </c>
      <c r="AN55" s="1">
        <f t="shared" si="13"/>
        <v>30.7</v>
      </c>
      <c r="AO55" s="1"/>
      <c r="AP55" s="1"/>
    </row>
    <row r="56" spans="1:42" ht="12.75">
      <c r="A56">
        <v>1946</v>
      </c>
      <c r="B56" s="1">
        <v>1.57</v>
      </c>
      <c r="C56" s="1">
        <v>0.98</v>
      </c>
      <c r="D56" s="1">
        <v>2.26</v>
      </c>
      <c r="E56" s="1">
        <v>1.04</v>
      </c>
      <c r="F56" s="1">
        <v>3.41</v>
      </c>
      <c r="G56" s="1">
        <v>5.6</v>
      </c>
      <c r="H56" s="1">
        <v>2.11</v>
      </c>
      <c r="I56" s="1">
        <v>2.43</v>
      </c>
      <c r="J56" s="1">
        <v>4.27</v>
      </c>
      <c r="K56" s="1">
        <v>3.04</v>
      </c>
      <c r="L56" s="1">
        <v>1.94</v>
      </c>
      <c r="M56" s="1">
        <v>1.33</v>
      </c>
      <c r="P56" s="1">
        <f t="shared" si="22"/>
        <v>29.979999999999997</v>
      </c>
      <c r="Q56" s="1"/>
      <c r="R56" s="1">
        <f t="shared" si="16"/>
        <v>5.6</v>
      </c>
      <c r="S56" s="1">
        <f t="shared" si="17"/>
        <v>0.98</v>
      </c>
      <c r="T56" s="6">
        <f t="shared" si="18"/>
        <v>12</v>
      </c>
      <c r="V56" s="19">
        <f t="shared" si="1"/>
        <v>6.71</v>
      </c>
      <c r="W56" s="1">
        <f t="shared" si="2"/>
        <v>8.262</v>
      </c>
      <c r="X56" s="19">
        <f t="shared" si="3"/>
        <v>10.139999999999999</v>
      </c>
      <c r="Y56" s="1">
        <f t="shared" si="4"/>
        <v>11.094000000000001</v>
      </c>
      <c r="Z56" s="19">
        <f t="shared" si="5"/>
        <v>9.25</v>
      </c>
      <c r="AA56" s="1">
        <f t="shared" si="6"/>
        <v>6.9799999999999995</v>
      </c>
      <c r="AB56" s="19">
        <f t="shared" si="7"/>
        <v>3.1</v>
      </c>
      <c r="AC56" s="1">
        <f t="shared" si="8"/>
        <v>3.66</v>
      </c>
      <c r="AD56" s="1">
        <f t="shared" si="14"/>
        <v>29.767999999999994</v>
      </c>
      <c r="AE56" s="19">
        <f t="shared" si="19"/>
        <v>18.86</v>
      </c>
      <c r="AF56" s="1">
        <f t="shared" si="9"/>
        <v>20.646</v>
      </c>
      <c r="AG56" s="19">
        <f t="shared" si="20"/>
        <v>9.2</v>
      </c>
      <c r="AH56" s="1">
        <f t="shared" si="10"/>
        <v>9.37</v>
      </c>
      <c r="AI56" s="1">
        <f t="shared" si="21"/>
        <v>31.04</v>
      </c>
      <c r="AJ56" s="1">
        <f t="shared" si="15"/>
        <v>28.966</v>
      </c>
      <c r="AL56" s="1">
        <f t="shared" si="11"/>
        <v>14.86</v>
      </c>
      <c r="AM56" s="1">
        <f t="shared" si="12"/>
        <v>15.119999999999997</v>
      </c>
      <c r="AN56" s="1">
        <f t="shared" si="13"/>
        <v>31.439999999999998</v>
      </c>
      <c r="AO56" s="1"/>
      <c r="AP56" s="1"/>
    </row>
    <row r="57" spans="1:42" ht="12.75">
      <c r="A57">
        <v>1947</v>
      </c>
      <c r="B57" s="1">
        <v>1.2</v>
      </c>
      <c r="C57" s="1">
        <v>0.57</v>
      </c>
      <c r="D57" s="1">
        <v>1.12</v>
      </c>
      <c r="E57" s="1">
        <v>4.08</v>
      </c>
      <c r="F57" s="1">
        <v>3.68</v>
      </c>
      <c r="G57" s="1">
        <v>5.67</v>
      </c>
      <c r="H57" s="1">
        <v>2.2</v>
      </c>
      <c r="I57" s="1">
        <v>2.94</v>
      </c>
      <c r="J57" s="1">
        <v>3.27</v>
      </c>
      <c r="K57" s="1">
        <v>1.91</v>
      </c>
      <c r="L57" s="1">
        <v>2.18</v>
      </c>
      <c r="M57" s="1">
        <v>1.1</v>
      </c>
      <c r="P57" s="1">
        <f t="shared" si="22"/>
        <v>29.92</v>
      </c>
      <c r="Q57" s="1"/>
      <c r="R57" s="1">
        <f t="shared" si="16"/>
        <v>5.67</v>
      </c>
      <c r="S57" s="1">
        <f t="shared" si="17"/>
        <v>0.57</v>
      </c>
      <c r="T57" s="6">
        <f t="shared" si="18"/>
        <v>12</v>
      </c>
      <c r="V57" s="19">
        <f t="shared" si="1"/>
        <v>8.88</v>
      </c>
      <c r="W57" s="1">
        <f t="shared" si="2"/>
        <v>7.655999999999999</v>
      </c>
      <c r="X57" s="19">
        <f t="shared" si="3"/>
        <v>10.81</v>
      </c>
      <c r="Y57" s="1">
        <f t="shared" si="4"/>
        <v>10.72</v>
      </c>
      <c r="Z57" s="19">
        <f t="shared" si="5"/>
        <v>7.359999999999999</v>
      </c>
      <c r="AA57" s="1">
        <f t="shared" si="6"/>
        <v>7.122</v>
      </c>
      <c r="AB57" s="19">
        <f t="shared" si="7"/>
        <v>3.45</v>
      </c>
      <c r="AC57" s="1">
        <f t="shared" si="8"/>
        <v>4.002000000000001</v>
      </c>
      <c r="AD57" s="1">
        <f t="shared" si="14"/>
        <v>29.276</v>
      </c>
      <c r="AE57" s="19">
        <f t="shared" si="19"/>
        <v>21.84</v>
      </c>
      <c r="AF57" s="1">
        <f t="shared" si="9"/>
        <v>19.596</v>
      </c>
      <c r="AG57" s="19">
        <f t="shared" si="20"/>
        <v>9.67</v>
      </c>
      <c r="AH57" s="1">
        <f t="shared" si="10"/>
        <v>9.89</v>
      </c>
      <c r="AI57" s="1">
        <f t="shared" si="21"/>
        <v>25.37</v>
      </c>
      <c r="AJ57" s="1">
        <f t="shared" si="15"/>
        <v>28.758000000000003</v>
      </c>
      <c r="AL57" s="1">
        <f t="shared" si="11"/>
        <v>16.32</v>
      </c>
      <c r="AM57" s="1">
        <f t="shared" si="12"/>
        <v>13.6</v>
      </c>
      <c r="AN57" s="1">
        <f t="shared" si="13"/>
        <v>26.200000000000003</v>
      </c>
      <c r="AO57" s="1"/>
      <c r="AP57" s="1"/>
    </row>
    <row r="58" spans="1:42" ht="12.75">
      <c r="A58">
        <v>1948</v>
      </c>
      <c r="B58" s="1">
        <v>0.74</v>
      </c>
      <c r="C58" s="1">
        <v>1.61</v>
      </c>
      <c r="D58" s="1">
        <v>2.13</v>
      </c>
      <c r="E58" s="1">
        <v>2.7</v>
      </c>
      <c r="F58" s="1">
        <v>1.94</v>
      </c>
      <c r="G58" s="1">
        <v>3.48</v>
      </c>
      <c r="H58" s="1">
        <v>3.35</v>
      </c>
      <c r="I58" s="1">
        <v>2.49</v>
      </c>
      <c r="J58" s="1">
        <v>1.74</v>
      </c>
      <c r="K58" s="1">
        <v>1.24</v>
      </c>
      <c r="L58" s="1">
        <v>2.72</v>
      </c>
      <c r="M58" s="1">
        <v>1.39</v>
      </c>
      <c r="P58" s="1">
        <f t="shared" si="22"/>
        <v>25.529999999999998</v>
      </c>
      <c r="Q58" s="1"/>
      <c r="R58" s="1">
        <f t="shared" si="16"/>
        <v>3.48</v>
      </c>
      <c r="S58" s="1">
        <f t="shared" si="17"/>
        <v>0.74</v>
      </c>
      <c r="T58" s="6">
        <f t="shared" si="18"/>
        <v>12</v>
      </c>
      <c r="V58" s="19">
        <f t="shared" si="1"/>
        <v>6.77</v>
      </c>
      <c r="W58" s="1">
        <f t="shared" si="2"/>
        <v>7.428</v>
      </c>
      <c r="X58" s="19">
        <f t="shared" si="3"/>
        <v>9.32</v>
      </c>
      <c r="Y58" s="1">
        <f t="shared" si="4"/>
        <v>10.514000000000001</v>
      </c>
      <c r="Z58" s="19">
        <f t="shared" si="5"/>
        <v>5.7</v>
      </c>
      <c r="AA58" s="1">
        <f t="shared" si="6"/>
        <v>6.81</v>
      </c>
      <c r="AB58" s="19">
        <f t="shared" si="7"/>
        <v>4.47</v>
      </c>
      <c r="AC58" s="1">
        <f t="shared" si="8"/>
        <v>4.04</v>
      </c>
      <c r="AD58" s="1">
        <f t="shared" si="14"/>
        <v>28.743999999999993</v>
      </c>
      <c r="AE58" s="19">
        <f t="shared" si="19"/>
        <v>15.700000000000001</v>
      </c>
      <c r="AF58" s="1">
        <f t="shared" si="9"/>
        <v>18.868000000000002</v>
      </c>
      <c r="AG58" s="19">
        <f t="shared" si="20"/>
        <v>10.51</v>
      </c>
      <c r="AH58" s="1">
        <f t="shared" si="10"/>
        <v>10.09</v>
      </c>
      <c r="AI58" s="1">
        <f t="shared" si="21"/>
        <v>28.770000000000003</v>
      </c>
      <c r="AJ58" s="1">
        <f t="shared" si="15"/>
        <v>30</v>
      </c>
      <c r="AL58" s="1">
        <f t="shared" si="11"/>
        <v>12.600000000000001</v>
      </c>
      <c r="AM58" s="1">
        <f t="shared" si="12"/>
        <v>12.930000000000001</v>
      </c>
      <c r="AN58" s="1">
        <f t="shared" si="13"/>
        <v>26.75</v>
      </c>
      <c r="AO58" s="1"/>
      <c r="AP58" s="1"/>
    </row>
    <row r="59" spans="1:42" ht="12.75">
      <c r="A59">
        <v>1949</v>
      </c>
      <c r="B59" s="1">
        <v>2.13</v>
      </c>
      <c r="C59" s="1">
        <v>0.95</v>
      </c>
      <c r="D59" s="1">
        <v>2.08</v>
      </c>
      <c r="E59" s="1">
        <v>1.23</v>
      </c>
      <c r="F59" s="1">
        <v>2.81</v>
      </c>
      <c r="G59" s="1">
        <v>4.62</v>
      </c>
      <c r="H59" s="1">
        <v>4.98</v>
      </c>
      <c r="I59" s="1">
        <v>2.22</v>
      </c>
      <c r="J59" s="1">
        <v>2.4</v>
      </c>
      <c r="K59" s="1">
        <v>2.51</v>
      </c>
      <c r="L59" s="1">
        <v>1.22</v>
      </c>
      <c r="M59" s="1">
        <v>1.47</v>
      </c>
      <c r="P59" s="1">
        <f t="shared" si="22"/>
        <v>28.619999999999997</v>
      </c>
      <c r="Q59" s="1"/>
      <c r="R59" s="1">
        <f t="shared" si="16"/>
        <v>4.98</v>
      </c>
      <c r="S59" s="1">
        <f t="shared" si="17"/>
        <v>0.95</v>
      </c>
      <c r="T59" s="6">
        <f t="shared" si="18"/>
        <v>12</v>
      </c>
      <c r="V59" s="19">
        <f t="shared" si="1"/>
        <v>6.12</v>
      </c>
      <c r="W59" s="1">
        <f t="shared" si="2"/>
        <v>8.065999999999999</v>
      </c>
      <c r="X59" s="19">
        <f t="shared" si="3"/>
        <v>11.820000000000002</v>
      </c>
      <c r="Y59" s="1">
        <f t="shared" si="4"/>
        <v>11.264000000000001</v>
      </c>
      <c r="Z59" s="19">
        <f t="shared" si="5"/>
        <v>6.13</v>
      </c>
      <c r="AA59" s="1">
        <f t="shared" si="6"/>
        <v>6.645999999999999</v>
      </c>
      <c r="AB59" s="19">
        <f t="shared" si="7"/>
        <v>4.87</v>
      </c>
      <c r="AC59" s="1">
        <f t="shared" si="8"/>
        <v>4.2139999999999995</v>
      </c>
      <c r="AD59" s="1">
        <f t="shared" si="14"/>
        <v>30.074</v>
      </c>
      <c r="AE59" s="19">
        <f t="shared" si="19"/>
        <v>18.26</v>
      </c>
      <c r="AF59" s="1">
        <f t="shared" si="9"/>
        <v>19.91</v>
      </c>
      <c r="AG59" s="19">
        <f t="shared" si="20"/>
        <v>10.559999999999999</v>
      </c>
      <c r="AH59" s="1">
        <f t="shared" si="10"/>
        <v>10.504000000000001</v>
      </c>
      <c r="AI59" s="1">
        <f t="shared" si="21"/>
        <v>30.24</v>
      </c>
      <c r="AJ59" s="1">
        <f t="shared" si="15"/>
        <v>29.886000000000003</v>
      </c>
      <c r="AL59" s="1">
        <f t="shared" si="11"/>
        <v>13.82</v>
      </c>
      <c r="AM59" s="1">
        <f t="shared" si="12"/>
        <v>14.800000000000002</v>
      </c>
      <c r="AN59" s="1">
        <f t="shared" si="13"/>
        <v>30.69</v>
      </c>
      <c r="AO59" s="1"/>
      <c r="AP59" s="1"/>
    </row>
    <row r="60" spans="1:42" ht="12.75">
      <c r="A60">
        <v>1950</v>
      </c>
      <c r="B60" s="1">
        <v>2.19</v>
      </c>
      <c r="C60" s="1">
        <v>1.21</v>
      </c>
      <c r="D60" s="1">
        <v>1.96</v>
      </c>
      <c r="E60" s="1">
        <v>3.04</v>
      </c>
      <c r="F60" s="1">
        <v>3.66</v>
      </c>
      <c r="G60" s="1">
        <v>3.83</v>
      </c>
      <c r="H60" s="1">
        <v>4.32</v>
      </c>
      <c r="I60" s="1">
        <v>2.33</v>
      </c>
      <c r="J60" s="1">
        <v>2.5</v>
      </c>
      <c r="K60" s="1">
        <v>1.66</v>
      </c>
      <c r="L60" s="1">
        <v>1.45</v>
      </c>
      <c r="M60" s="1">
        <v>1.52</v>
      </c>
      <c r="P60" s="1">
        <f t="shared" si="22"/>
        <v>29.669999999999998</v>
      </c>
      <c r="Q60" s="1"/>
      <c r="R60" s="1">
        <f t="shared" si="16"/>
        <v>4.32</v>
      </c>
      <c r="S60" s="1">
        <f t="shared" si="17"/>
        <v>1.21</v>
      </c>
      <c r="T60" s="6">
        <f t="shared" si="18"/>
        <v>12</v>
      </c>
      <c r="V60" s="19">
        <f t="shared" si="1"/>
        <v>8.66</v>
      </c>
      <c r="W60" s="1">
        <f t="shared" si="2"/>
        <v>7.604000000000001</v>
      </c>
      <c r="X60" s="19">
        <f t="shared" si="3"/>
        <v>10.48</v>
      </c>
      <c r="Y60" s="1">
        <f t="shared" si="4"/>
        <v>11.886000000000001</v>
      </c>
      <c r="Z60" s="19">
        <f t="shared" si="5"/>
        <v>5.61</v>
      </c>
      <c r="AA60" s="1">
        <f t="shared" si="6"/>
        <v>5.83</v>
      </c>
      <c r="AB60" s="19">
        <f t="shared" si="7"/>
        <v>4.31</v>
      </c>
      <c r="AC60" s="1">
        <f t="shared" si="8"/>
        <v>4.284</v>
      </c>
      <c r="AD60" s="1">
        <f t="shared" si="14"/>
        <v>29.526</v>
      </c>
      <c r="AE60" s="19">
        <f t="shared" si="19"/>
        <v>19.68</v>
      </c>
      <c r="AF60" s="1">
        <f t="shared" si="9"/>
        <v>19.382</v>
      </c>
      <c r="AG60" s="19">
        <f t="shared" si="20"/>
        <v>10.51</v>
      </c>
      <c r="AH60" s="1">
        <f t="shared" si="10"/>
        <v>10.196000000000002</v>
      </c>
      <c r="AI60" s="1">
        <f t="shared" si="21"/>
        <v>34.580000000000005</v>
      </c>
      <c r="AJ60" s="1">
        <f t="shared" si="15"/>
        <v>30.592000000000002</v>
      </c>
      <c r="AL60" s="1">
        <f t="shared" si="11"/>
        <v>15.889999999999999</v>
      </c>
      <c r="AM60" s="1">
        <f t="shared" si="12"/>
        <v>13.78</v>
      </c>
      <c r="AN60" s="1">
        <f t="shared" si="13"/>
        <v>31.33</v>
      </c>
      <c r="AO60" s="1"/>
      <c r="AP60" s="1"/>
    </row>
    <row r="61" spans="1:42" ht="12.75">
      <c r="A61">
        <v>1951</v>
      </c>
      <c r="B61" s="1">
        <v>0.95</v>
      </c>
      <c r="C61" s="1">
        <v>1.84</v>
      </c>
      <c r="D61" s="1">
        <v>3.09</v>
      </c>
      <c r="E61" s="1">
        <v>3.42</v>
      </c>
      <c r="F61" s="1">
        <v>3.39</v>
      </c>
      <c r="G61" s="1">
        <v>4.86</v>
      </c>
      <c r="H61" s="1">
        <v>4.09</v>
      </c>
      <c r="I61" s="1">
        <v>4.94</v>
      </c>
      <c r="J61" s="1">
        <v>3.37</v>
      </c>
      <c r="K61" s="1">
        <v>3.32</v>
      </c>
      <c r="L61" s="1">
        <v>1.74</v>
      </c>
      <c r="M61" s="1">
        <v>1.62</v>
      </c>
      <c r="P61" s="1">
        <f t="shared" si="22"/>
        <v>36.63</v>
      </c>
      <c r="Q61" s="1"/>
      <c r="R61" s="1">
        <f t="shared" si="16"/>
        <v>4.94</v>
      </c>
      <c r="S61" s="1">
        <f t="shared" si="17"/>
        <v>0.95</v>
      </c>
      <c r="T61" s="6">
        <f t="shared" si="18"/>
        <v>12</v>
      </c>
      <c r="V61" s="19">
        <f t="shared" si="1"/>
        <v>9.9</v>
      </c>
      <c r="W61" s="1">
        <f t="shared" si="2"/>
        <v>7.944</v>
      </c>
      <c r="X61" s="19">
        <f t="shared" si="3"/>
        <v>13.89</v>
      </c>
      <c r="Y61" s="1">
        <f t="shared" si="4"/>
        <v>12.55</v>
      </c>
      <c r="Z61" s="19">
        <f t="shared" si="5"/>
        <v>8.43</v>
      </c>
      <c r="AA61" s="1">
        <f t="shared" si="6"/>
        <v>5.452</v>
      </c>
      <c r="AB61" s="19">
        <f t="shared" si="7"/>
        <v>3.97</v>
      </c>
      <c r="AC61" s="1">
        <f t="shared" si="8"/>
        <v>4.13</v>
      </c>
      <c r="AD61" s="1">
        <f t="shared" si="14"/>
        <v>30.264</v>
      </c>
      <c r="AE61" s="19">
        <f t="shared" si="19"/>
        <v>24.070000000000004</v>
      </c>
      <c r="AF61" s="1">
        <f t="shared" si="9"/>
        <v>20.396</v>
      </c>
      <c r="AG61" s="19">
        <f t="shared" si="20"/>
        <v>11.270000000000001</v>
      </c>
      <c r="AH61" s="1">
        <f t="shared" si="10"/>
        <v>9.616</v>
      </c>
      <c r="AI61" s="1">
        <f t="shared" si="21"/>
        <v>30.47</v>
      </c>
      <c r="AJ61" s="1">
        <f t="shared" si="15"/>
        <v>30.839999999999996</v>
      </c>
      <c r="AL61" s="1">
        <f t="shared" si="11"/>
        <v>17.55</v>
      </c>
      <c r="AM61" s="1">
        <f t="shared" si="12"/>
        <v>19.080000000000002</v>
      </c>
      <c r="AN61" s="1">
        <f t="shared" si="13"/>
        <v>32.53</v>
      </c>
      <c r="AO61" s="1"/>
      <c r="AP61" s="1"/>
    </row>
    <row r="62" spans="1:42" ht="12.75">
      <c r="A62">
        <v>1952</v>
      </c>
      <c r="B62" s="1">
        <v>1.62</v>
      </c>
      <c r="C62" s="1">
        <v>0.73</v>
      </c>
      <c r="D62" s="1">
        <v>2.24</v>
      </c>
      <c r="E62" s="1">
        <v>1.61</v>
      </c>
      <c r="F62" s="1">
        <v>2.72</v>
      </c>
      <c r="G62" s="1">
        <v>4.53</v>
      </c>
      <c r="H62" s="1">
        <v>5.14</v>
      </c>
      <c r="I62" s="1">
        <v>4.25</v>
      </c>
      <c r="J62" s="1">
        <v>0.95</v>
      </c>
      <c r="K62" s="1">
        <v>0.25</v>
      </c>
      <c r="L62" s="1">
        <v>2.08</v>
      </c>
      <c r="M62" s="1">
        <v>1.06</v>
      </c>
      <c r="P62" s="1">
        <f t="shared" si="22"/>
        <v>27.179999999999996</v>
      </c>
      <c r="Q62" s="1"/>
      <c r="R62" s="1">
        <f t="shared" si="16"/>
        <v>5.14</v>
      </c>
      <c r="S62" s="1">
        <f t="shared" si="17"/>
        <v>0.25</v>
      </c>
      <c r="T62" s="6">
        <f t="shared" si="18"/>
        <v>12</v>
      </c>
      <c r="V62" s="19">
        <f t="shared" si="1"/>
        <v>6.57</v>
      </c>
      <c r="W62" s="1">
        <f t="shared" si="2"/>
        <v>8.544</v>
      </c>
      <c r="X62" s="19">
        <f t="shared" si="3"/>
        <v>13.92</v>
      </c>
      <c r="Y62" s="1">
        <f t="shared" si="4"/>
        <v>12.468</v>
      </c>
      <c r="Z62" s="19">
        <f t="shared" si="5"/>
        <v>3.2800000000000002</v>
      </c>
      <c r="AA62" s="1">
        <f t="shared" si="6"/>
        <v>5.853999999999999</v>
      </c>
      <c r="AB62" s="19">
        <f t="shared" si="7"/>
        <v>3.8</v>
      </c>
      <c r="AC62" s="1">
        <f t="shared" si="8"/>
        <v>3.7319999999999993</v>
      </c>
      <c r="AD62" s="1">
        <f t="shared" si="14"/>
        <v>30.859999999999996</v>
      </c>
      <c r="AE62" s="19">
        <f t="shared" si="19"/>
        <v>19.2</v>
      </c>
      <c r="AF62" s="1">
        <f t="shared" si="9"/>
        <v>21.224</v>
      </c>
      <c r="AG62" s="19">
        <f t="shared" si="20"/>
        <v>8.129999999999999</v>
      </c>
      <c r="AH62" s="1">
        <f t="shared" si="10"/>
        <v>9.244</v>
      </c>
      <c r="AI62" s="1">
        <f t="shared" si="21"/>
        <v>28.9</v>
      </c>
      <c r="AJ62" s="1">
        <f t="shared" si="15"/>
        <v>30.113999999999997</v>
      </c>
      <c r="AL62" s="1">
        <f t="shared" si="11"/>
        <v>13.45</v>
      </c>
      <c r="AM62" s="1">
        <f t="shared" si="12"/>
        <v>13.73</v>
      </c>
      <c r="AN62" s="1">
        <f t="shared" si="13"/>
        <v>30.1</v>
      </c>
      <c r="AO62" s="1"/>
      <c r="AP62" s="1"/>
    </row>
    <row r="63" spans="1:42" ht="12.75">
      <c r="A63">
        <v>1953</v>
      </c>
      <c r="B63" s="1">
        <v>1.1</v>
      </c>
      <c r="C63" s="1">
        <v>1.64</v>
      </c>
      <c r="D63" s="1">
        <v>2</v>
      </c>
      <c r="E63" s="1">
        <v>3.23</v>
      </c>
      <c r="F63" s="1">
        <v>3.24</v>
      </c>
      <c r="G63" s="1">
        <v>5.16</v>
      </c>
      <c r="H63" s="1">
        <v>3.89</v>
      </c>
      <c r="I63" s="1">
        <v>3.59</v>
      </c>
      <c r="J63" s="1">
        <v>1.66</v>
      </c>
      <c r="K63" s="1">
        <v>0.69</v>
      </c>
      <c r="L63" s="1">
        <v>1.46</v>
      </c>
      <c r="M63" s="1">
        <v>1.56</v>
      </c>
      <c r="P63" s="1">
        <f t="shared" si="22"/>
        <v>29.220000000000002</v>
      </c>
      <c r="Q63" s="1"/>
      <c r="R63" s="1">
        <f t="shared" si="16"/>
        <v>5.16</v>
      </c>
      <c r="S63" s="1">
        <f t="shared" si="17"/>
        <v>0.69</v>
      </c>
      <c r="T63" s="6">
        <f t="shared" si="18"/>
        <v>12</v>
      </c>
      <c r="V63" s="19">
        <f t="shared" si="1"/>
        <v>8.47</v>
      </c>
      <c r="W63" s="1">
        <f t="shared" si="2"/>
        <v>8.127999999999998</v>
      </c>
      <c r="X63" s="19">
        <f t="shared" si="3"/>
        <v>12.64</v>
      </c>
      <c r="Y63" s="1">
        <f t="shared" si="4"/>
        <v>12.459999999999999</v>
      </c>
      <c r="Z63" s="19">
        <f t="shared" si="5"/>
        <v>3.8099999999999996</v>
      </c>
      <c r="AA63" s="1">
        <f t="shared" si="6"/>
        <v>5.882</v>
      </c>
      <c r="AB63" s="19">
        <f t="shared" si="7"/>
        <v>3.7</v>
      </c>
      <c r="AC63" s="1">
        <f t="shared" si="8"/>
        <v>3.3339999999999996</v>
      </c>
      <c r="AD63" s="1">
        <f t="shared" si="14"/>
        <v>30.101999999999997</v>
      </c>
      <c r="AE63" s="19">
        <f t="shared" si="19"/>
        <v>20.77</v>
      </c>
      <c r="AF63" s="1">
        <f t="shared" si="9"/>
        <v>20.869999999999997</v>
      </c>
      <c r="AG63" s="19">
        <f t="shared" si="20"/>
        <v>7.609999999999999</v>
      </c>
      <c r="AH63" s="1">
        <f t="shared" si="10"/>
        <v>8.626</v>
      </c>
      <c r="AI63" s="1">
        <f t="shared" si="21"/>
        <v>30.009999999999998</v>
      </c>
      <c r="AJ63" s="1">
        <f t="shared" si="15"/>
        <v>28.445999999999998</v>
      </c>
      <c r="AL63" s="1">
        <f t="shared" si="11"/>
        <v>16.37</v>
      </c>
      <c r="AM63" s="1">
        <f t="shared" si="12"/>
        <v>12.85</v>
      </c>
      <c r="AN63" s="1">
        <f t="shared" si="13"/>
        <v>29.229999999999997</v>
      </c>
      <c r="AO63" s="1"/>
      <c r="AP63" s="1"/>
    </row>
    <row r="64" spans="1:42" ht="12.75">
      <c r="A64">
        <v>1954</v>
      </c>
      <c r="B64" s="1">
        <v>0.84</v>
      </c>
      <c r="C64" s="1">
        <v>1.3</v>
      </c>
      <c r="D64" s="1">
        <v>1.76</v>
      </c>
      <c r="E64" s="1">
        <v>4.04</v>
      </c>
      <c r="F64" s="1">
        <v>3.32</v>
      </c>
      <c r="G64" s="1">
        <v>5.12</v>
      </c>
      <c r="H64" s="1">
        <v>2.75</v>
      </c>
      <c r="I64" s="1">
        <v>3.54</v>
      </c>
      <c r="J64" s="1">
        <v>3.63</v>
      </c>
      <c r="K64" s="1">
        <v>3.64</v>
      </c>
      <c r="L64" s="1">
        <v>0.87</v>
      </c>
      <c r="M64" s="1">
        <v>0.79</v>
      </c>
      <c r="P64" s="1">
        <f t="shared" si="22"/>
        <v>31.599999999999998</v>
      </c>
      <c r="Q64" s="1"/>
      <c r="R64" s="1">
        <f t="shared" si="16"/>
        <v>5.12</v>
      </c>
      <c r="S64" s="1">
        <f t="shared" si="17"/>
        <v>0.79</v>
      </c>
      <c r="T64" s="6">
        <f t="shared" si="18"/>
        <v>12</v>
      </c>
      <c r="V64" s="19">
        <f t="shared" si="1"/>
        <v>9.12</v>
      </c>
      <c r="W64" s="1">
        <f t="shared" si="2"/>
        <v>7.586</v>
      </c>
      <c r="X64" s="19">
        <f t="shared" si="3"/>
        <v>11.41</v>
      </c>
      <c r="Y64" s="1">
        <f t="shared" si="4"/>
        <v>12.04</v>
      </c>
      <c r="Z64" s="19">
        <f t="shared" si="5"/>
        <v>8.139999999999999</v>
      </c>
      <c r="AA64" s="1">
        <f t="shared" si="6"/>
        <v>5.133999999999999</v>
      </c>
      <c r="AB64" s="19">
        <f t="shared" si="7"/>
        <v>2.88</v>
      </c>
      <c r="AC64" s="1">
        <f t="shared" si="8"/>
        <v>2.9839999999999995</v>
      </c>
      <c r="AD64" s="1">
        <f t="shared" si="14"/>
        <v>27.938</v>
      </c>
      <c r="AE64" s="19">
        <f t="shared" si="19"/>
        <v>22.4</v>
      </c>
      <c r="AF64" s="1">
        <f t="shared" si="9"/>
        <v>19.82</v>
      </c>
      <c r="AG64" s="19">
        <f t="shared" si="20"/>
        <v>8.7</v>
      </c>
      <c r="AH64" s="1">
        <f t="shared" si="10"/>
        <v>7.731999999999999</v>
      </c>
      <c r="AI64" s="1">
        <f t="shared" si="21"/>
        <v>26.61</v>
      </c>
      <c r="AJ64" s="1">
        <f t="shared" si="15"/>
        <v>28.094</v>
      </c>
      <c r="AL64" s="1">
        <f t="shared" si="11"/>
        <v>16.38</v>
      </c>
      <c r="AM64" s="1">
        <f t="shared" si="12"/>
        <v>15.219999999999999</v>
      </c>
      <c r="AN64" s="1">
        <f t="shared" si="13"/>
        <v>27.03</v>
      </c>
      <c r="AO64" s="1"/>
      <c r="AP64" s="1"/>
    </row>
    <row r="65" spans="1:42" ht="12.75">
      <c r="A65">
        <v>1955</v>
      </c>
      <c r="B65" s="1">
        <v>0.84</v>
      </c>
      <c r="C65" s="1">
        <v>1.25</v>
      </c>
      <c r="D65" s="1">
        <v>1.31</v>
      </c>
      <c r="E65" s="1">
        <v>2.54</v>
      </c>
      <c r="F65" s="1">
        <v>2.73</v>
      </c>
      <c r="G65" s="1">
        <v>3.14</v>
      </c>
      <c r="H65" s="1">
        <v>4.3</v>
      </c>
      <c r="I65" s="1">
        <v>3</v>
      </c>
      <c r="J65" s="1">
        <v>2.2</v>
      </c>
      <c r="K65" s="1">
        <v>2.28</v>
      </c>
      <c r="L65" s="1">
        <v>1.27</v>
      </c>
      <c r="M65" s="1">
        <v>1.02</v>
      </c>
      <c r="P65" s="1">
        <f t="shared" si="22"/>
        <v>25.88</v>
      </c>
      <c r="Q65" s="1"/>
      <c r="R65" s="1">
        <f t="shared" si="16"/>
        <v>4.3</v>
      </c>
      <c r="S65" s="1">
        <f t="shared" si="17"/>
        <v>0.84</v>
      </c>
      <c r="T65" s="6">
        <f t="shared" si="18"/>
        <v>12</v>
      </c>
      <c r="V65" s="19">
        <f t="shared" si="1"/>
        <v>6.58</v>
      </c>
      <c r="W65" s="1">
        <f t="shared" si="2"/>
        <v>7.814</v>
      </c>
      <c r="X65" s="19">
        <f t="shared" si="3"/>
        <v>10.44</v>
      </c>
      <c r="Y65" s="1">
        <f t="shared" si="4"/>
        <v>11.754</v>
      </c>
      <c r="Z65" s="19">
        <f t="shared" si="5"/>
        <v>5.75</v>
      </c>
      <c r="AA65" s="1">
        <f t="shared" si="6"/>
        <v>5.988</v>
      </c>
      <c r="AB65" s="19">
        <f t="shared" si="7"/>
        <v>2.32</v>
      </c>
      <c r="AC65" s="1">
        <f t="shared" si="8"/>
        <v>2.672</v>
      </c>
      <c r="AD65" s="1">
        <f t="shared" si="14"/>
        <v>28.552</v>
      </c>
      <c r="AE65" s="19">
        <f t="shared" si="19"/>
        <v>17.91</v>
      </c>
      <c r="AF65" s="1">
        <f t="shared" si="9"/>
        <v>20.362000000000002</v>
      </c>
      <c r="AG65" s="19">
        <f t="shared" si="20"/>
        <v>7.420000000000001</v>
      </c>
      <c r="AH65" s="1">
        <f t="shared" si="10"/>
        <v>7.57</v>
      </c>
      <c r="AI65" s="1">
        <f t="shared" si="21"/>
        <v>26.240000000000002</v>
      </c>
      <c r="AJ65" s="1">
        <f t="shared" si="15"/>
        <v>27.332</v>
      </c>
      <c r="AL65" s="1">
        <f t="shared" si="11"/>
        <v>11.81</v>
      </c>
      <c r="AM65" s="1">
        <f t="shared" si="12"/>
        <v>14.069999999999999</v>
      </c>
      <c r="AN65" s="1">
        <f t="shared" si="13"/>
        <v>25.89</v>
      </c>
      <c r="AO65" s="1"/>
      <c r="AP65" s="1"/>
    </row>
    <row r="66" spans="1:42" ht="12.75">
      <c r="A66">
        <v>1956</v>
      </c>
      <c r="B66" s="1">
        <v>0.65</v>
      </c>
      <c r="C66" s="1">
        <v>0.65</v>
      </c>
      <c r="D66" s="1">
        <v>1.55</v>
      </c>
      <c r="E66" s="1">
        <v>2.16</v>
      </c>
      <c r="F66" s="1">
        <v>3.48</v>
      </c>
      <c r="G66" s="1">
        <v>3.33</v>
      </c>
      <c r="H66" s="1">
        <v>4.03</v>
      </c>
      <c r="I66" s="1">
        <v>4.43</v>
      </c>
      <c r="J66" s="1">
        <v>1.39</v>
      </c>
      <c r="K66" s="1">
        <v>1.18</v>
      </c>
      <c r="L66" s="1">
        <v>2.12</v>
      </c>
      <c r="M66" s="1">
        <v>0.84</v>
      </c>
      <c r="P66" s="1">
        <f t="shared" si="22"/>
        <v>25.810000000000002</v>
      </c>
      <c r="Q66" s="1"/>
      <c r="R66" s="1">
        <f t="shared" si="16"/>
        <v>4.43</v>
      </c>
      <c r="S66" s="1">
        <f t="shared" si="17"/>
        <v>0.65</v>
      </c>
      <c r="T66" s="6">
        <f t="shared" si="18"/>
        <v>12</v>
      </c>
      <c r="V66" s="19">
        <f t="shared" si="1"/>
        <v>7.1899999999999995</v>
      </c>
      <c r="W66" s="1">
        <f t="shared" si="2"/>
        <v>6.994</v>
      </c>
      <c r="X66" s="19">
        <f t="shared" si="3"/>
        <v>11.79</v>
      </c>
      <c r="Y66" s="1">
        <f t="shared" si="4"/>
        <v>11.435999999999998</v>
      </c>
      <c r="Z66" s="19">
        <f t="shared" si="5"/>
        <v>4.6899999999999995</v>
      </c>
      <c r="AA66" s="1">
        <f t="shared" si="6"/>
        <v>6.525999999999999</v>
      </c>
      <c r="AB66" s="19">
        <f t="shared" si="7"/>
        <v>2.2199999999999998</v>
      </c>
      <c r="AC66" s="1">
        <f t="shared" si="8"/>
        <v>2.446</v>
      </c>
      <c r="AD66" s="1">
        <f t="shared" si="14"/>
        <v>27.427999999999997</v>
      </c>
      <c r="AE66" s="19">
        <f t="shared" si="19"/>
        <v>18.82</v>
      </c>
      <c r="AF66" s="1">
        <f t="shared" si="9"/>
        <v>19.761999999999997</v>
      </c>
      <c r="AG66" s="19">
        <f t="shared" si="20"/>
        <v>6.8</v>
      </c>
      <c r="AH66" s="1">
        <f t="shared" si="10"/>
        <v>7.638</v>
      </c>
      <c r="AI66" s="1">
        <f t="shared" si="21"/>
        <v>28.709999999999997</v>
      </c>
      <c r="AJ66" s="1">
        <f t="shared" si="15"/>
        <v>27.504</v>
      </c>
      <c r="AL66" s="1">
        <f t="shared" si="11"/>
        <v>11.82</v>
      </c>
      <c r="AM66" s="1">
        <f t="shared" si="12"/>
        <v>13.990000000000002</v>
      </c>
      <c r="AN66" s="1">
        <f t="shared" si="13"/>
        <v>28.12</v>
      </c>
      <c r="AO66" s="1"/>
      <c r="AP66" s="1"/>
    </row>
    <row r="67" spans="1:42" ht="12.75">
      <c r="A67">
        <v>1957</v>
      </c>
      <c r="B67" s="1">
        <v>0.63</v>
      </c>
      <c r="C67" s="1">
        <v>0.75</v>
      </c>
      <c r="D67" s="1">
        <v>1.28</v>
      </c>
      <c r="E67" s="1">
        <v>2.45</v>
      </c>
      <c r="F67" s="1">
        <v>3.98</v>
      </c>
      <c r="G67" s="1">
        <v>5.04</v>
      </c>
      <c r="H67" s="1">
        <v>3.91</v>
      </c>
      <c r="I67" s="1">
        <v>3.54</v>
      </c>
      <c r="J67" s="1">
        <v>2.99</v>
      </c>
      <c r="K67" s="1">
        <v>2.11</v>
      </c>
      <c r="L67" s="1">
        <v>2.45</v>
      </c>
      <c r="M67" s="1">
        <v>1.12</v>
      </c>
      <c r="P67" s="1">
        <f t="shared" si="22"/>
        <v>30.25</v>
      </c>
      <c r="Q67" s="1"/>
      <c r="R67" s="1">
        <f t="shared" si="16"/>
        <v>5.04</v>
      </c>
      <c r="S67" s="1">
        <f t="shared" si="17"/>
        <v>0.63</v>
      </c>
      <c r="T67" s="6">
        <f t="shared" si="18"/>
        <v>12</v>
      </c>
      <c r="V67" s="19">
        <f t="shared" si="1"/>
        <v>7.710000000000001</v>
      </c>
      <c r="W67" s="1">
        <f t="shared" si="2"/>
        <v>6.964</v>
      </c>
      <c r="X67" s="19">
        <f t="shared" si="3"/>
        <v>12.489999999999998</v>
      </c>
      <c r="Y67" s="1">
        <f t="shared" si="4"/>
        <v>11.5</v>
      </c>
      <c r="Z67" s="19">
        <f t="shared" si="5"/>
        <v>7.55</v>
      </c>
      <c r="AA67" s="1">
        <f t="shared" si="6"/>
        <v>6.706</v>
      </c>
      <c r="AB67" s="19">
        <f t="shared" si="7"/>
        <v>2.24</v>
      </c>
      <c r="AC67" s="1">
        <f t="shared" si="8"/>
        <v>2.73</v>
      </c>
      <c r="AD67" s="1">
        <f t="shared" si="14"/>
        <v>27.821999999999996</v>
      </c>
      <c r="AE67" s="19">
        <f t="shared" si="19"/>
        <v>21.909999999999997</v>
      </c>
      <c r="AF67" s="1">
        <f t="shared" si="9"/>
        <v>19.866</v>
      </c>
      <c r="AG67" s="19">
        <f t="shared" si="20"/>
        <v>7.32</v>
      </c>
      <c r="AH67" s="1">
        <f t="shared" si="10"/>
        <v>7.963999999999999</v>
      </c>
      <c r="AI67" s="1">
        <f t="shared" si="21"/>
        <v>25.09</v>
      </c>
      <c r="AJ67" s="1">
        <f t="shared" si="15"/>
        <v>28.768</v>
      </c>
      <c r="AL67" s="1">
        <f t="shared" si="11"/>
        <v>14.129999999999999</v>
      </c>
      <c r="AM67" s="1">
        <f t="shared" si="12"/>
        <v>16.12</v>
      </c>
      <c r="AN67" s="1">
        <f t="shared" si="13"/>
        <v>25.090000000000003</v>
      </c>
      <c r="AO67" s="1"/>
      <c r="AP67" s="1"/>
    </row>
    <row r="68" spans="1:42" ht="12.75">
      <c r="A68">
        <v>1958</v>
      </c>
      <c r="B68" s="1">
        <v>0.71</v>
      </c>
      <c r="C68" s="1">
        <v>0.41</v>
      </c>
      <c r="D68" s="1">
        <v>0.52</v>
      </c>
      <c r="E68" s="1">
        <v>2.02</v>
      </c>
      <c r="F68" s="1">
        <v>1.83</v>
      </c>
      <c r="G68" s="1">
        <v>3.48</v>
      </c>
      <c r="H68" s="1">
        <v>4.55</v>
      </c>
      <c r="I68" s="1">
        <v>3.02</v>
      </c>
      <c r="J68" s="1">
        <v>2.87</v>
      </c>
      <c r="K68" s="1">
        <v>1.54</v>
      </c>
      <c r="L68" s="1">
        <v>2.09</v>
      </c>
      <c r="M68" s="1">
        <v>0.56</v>
      </c>
      <c r="P68" s="1">
        <f t="shared" si="22"/>
        <v>23.599999999999998</v>
      </c>
      <c r="Q68" s="1"/>
      <c r="R68" s="1">
        <f t="shared" si="16"/>
        <v>4.55</v>
      </c>
      <c r="S68" s="1">
        <f t="shared" si="17"/>
        <v>0.41</v>
      </c>
      <c r="T68" s="6">
        <f t="shared" si="18"/>
        <v>12</v>
      </c>
      <c r="V68" s="19">
        <f t="shared" si="1"/>
        <v>4.37</v>
      </c>
      <c r="W68" s="1">
        <f t="shared" si="2"/>
        <v>7.482000000000001</v>
      </c>
      <c r="X68" s="19">
        <f t="shared" si="3"/>
        <v>11.049999999999999</v>
      </c>
      <c r="Y68" s="1">
        <f t="shared" si="4"/>
        <v>11.687999999999999</v>
      </c>
      <c r="Z68" s="19">
        <f t="shared" si="5"/>
        <v>6.5</v>
      </c>
      <c r="AA68" s="1">
        <f t="shared" si="6"/>
        <v>6.845999999999999</v>
      </c>
      <c r="AB68" s="19">
        <f t="shared" si="7"/>
        <v>2.5700000000000003</v>
      </c>
      <c r="AC68" s="1">
        <f t="shared" si="8"/>
        <v>2.7020000000000004</v>
      </c>
      <c r="AD68" s="1">
        <f t="shared" si="14"/>
        <v>28.679999999999996</v>
      </c>
      <c r="AE68" s="19">
        <f t="shared" si="19"/>
        <v>17.77</v>
      </c>
      <c r="AF68" s="1">
        <f t="shared" si="9"/>
        <v>20.804000000000002</v>
      </c>
      <c r="AG68" s="19">
        <f t="shared" si="20"/>
        <v>7.949999999999999</v>
      </c>
      <c r="AH68" s="1">
        <f t="shared" si="10"/>
        <v>8.106</v>
      </c>
      <c r="AI68" s="1">
        <f t="shared" si="21"/>
        <v>30.869999999999997</v>
      </c>
      <c r="AJ68" s="1">
        <f t="shared" si="15"/>
        <v>29.145999999999997</v>
      </c>
      <c r="AL68" s="1">
        <f t="shared" si="11"/>
        <v>8.97</v>
      </c>
      <c r="AM68" s="1">
        <f t="shared" si="12"/>
        <v>14.63</v>
      </c>
      <c r="AN68" s="1">
        <f t="shared" si="13"/>
        <v>28.72</v>
      </c>
      <c r="AO68" s="1"/>
      <c r="AP68" s="1"/>
    </row>
    <row r="69" spans="1:42" ht="12.75">
      <c r="A69">
        <v>1959</v>
      </c>
      <c r="B69" s="1">
        <v>0.87</v>
      </c>
      <c r="C69" s="1">
        <v>1.14</v>
      </c>
      <c r="D69" s="1">
        <v>1.75</v>
      </c>
      <c r="E69" s="1">
        <v>2.06</v>
      </c>
      <c r="F69" s="1">
        <v>5.16</v>
      </c>
      <c r="G69" s="1">
        <v>3.11</v>
      </c>
      <c r="H69" s="1">
        <v>3.07</v>
      </c>
      <c r="I69" s="1">
        <v>5.55</v>
      </c>
      <c r="J69" s="1">
        <v>3.97</v>
      </c>
      <c r="K69" s="1">
        <v>3.46</v>
      </c>
      <c r="L69" s="1">
        <v>1.61</v>
      </c>
      <c r="M69" s="1">
        <v>1.82</v>
      </c>
      <c r="P69" s="1">
        <f aca="true" t="shared" si="23" ref="P69:P100">IF(T69&gt;11,SUM(B69:M69),"")</f>
        <v>33.57</v>
      </c>
      <c r="Q69" s="1"/>
      <c r="R69" s="1">
        <f t="shared" si="16"/>
        <v>5.55</v>
      </c>
      <c r="S69" s="1">
        <f t="shared" si="17"/>
        <v>0.87</v>
      </c>
      <c r="T69" s="6">
        <f t="shared" si="18"/>
        <v>12</v>
      </c>
      <c r="V69" s="19">
        <f aca="true" t="shared" si="24" ref="V69:V103">IF(COUNT(D69:F69)&gt;2,SUM(D69:F69),"")</f>
        <v>8.97</v>
      </c>
      <c r="W69" s="1">
        <f aca="true" t="shared" si="25" ref="W69:W103">IF(COUNT(V67:V71)&gt;4,AVERAGE(V67:V71),"")</f>
        <v>7.546000000000001</v>
      </c>
      <c r="X69" s="19">
        <f aca="true" t="shared" si="26" ref="X69:X103">IF(COUNT(G69:I69)&gt;2,SUM(G69:I69),"")</f>
        <v>11.73</v>
      </c>
      <c r="Y69" s="1">
        <f aca="true" t="shared" si="27" ref="Y69:Y103">IF(COUNT(X67:X71)&gt;4,AVERAGE(X67:X71),"")</f>
        <v>11.215999999999998</v>
      </c>
      <c r="Z69" s="19">
        <f aca="true" t="shared" si="28" ref="Z69:Z103">IF(COUNT(J69:L69)&gt;2,SUM(J69:L69),"")</f>
        <v>9.04</v>
      </c>
      <c r="AA69" s="1">
        <f aca="true" t="shared" si="29" ref="AA69:AA103">IF(COUNT(Z67:Z71)&gt;4,AVERAGE(Z67:Z71),"")</f>
        <v>7.942</v>
      </c>
      <c r="AB69" s="19">
        <f aca="true" t="shared" si="30" ref="AB69:AB103">IF(COUNT(M69,B70:C70)&gt;2,SUM(M69,B70:C70),"")</f>
        <v>4.300000000000001</v>
      </c>
      <c r="AC69" s="1">
        <f aca="true" t="shared" si="31" ref="AC69:AC103">IF(COUNT(AB67:AB71)&gt;4,AVERAGE(AB67:AB71),"")</f>
        <v>3.088</v>
      </c>
      <c r="AD69" s="1">
        <f aca="true" t="shared" si="32" ref="AD69:AD103">IF(COUNT(P67:P71)&gt;4,AVERAGE(P67:P71),"")</f>
        <v>29.496</v>
      </c>
      <c r="AE69" s="19">
        <f t="shared" si="19"/>
        <v>22.919999999999998</v>
      </c>
      <c r="AF69" s="1">
        <f aca="true" t="shared" si="33" ref="AF69:AF103">IF(COUNT(AE67:AE71)&gt;4,AVERAGE(AE67:AE71),"")</f>
        <v>21.04</v>
      </c>
      <c r="AG69" s="19">
        <f t="shared" si="20"/>
        <v>10.329999999999998</v>
      </c>
      <c r="AH69" s="1">
        <f aca="true" t="shared" si="34" ref="AH69:AH103">IF(COUNT(AG67:AG71)&gt;4,AVERAGE(AG67:AG71),"")</f>
        <v>8.739999999999998</v>
      </c>
      <c r="AI69" s="1">
        <f t="shared" si="21"/>
        <v>32.93</v>
      </c>
      <c r="AJ69" s="1">
        <f t="shared" si="15"/>
        <v>29.651999999999997</v>
      </c>
      <c r="AL69" s="1">
        <f t="shared" si="11"/>
        <v>14.09</v>
      </c>
      <c r="AM69" s="1">
        <f t="shared" si="12"/>
        <v>19.48</v>
      </c>
      <c r="AN69" s="1">
        <f t="shared" si="13"/>
        <v>35.06</v>
      </c>
      <c r="AO69" s="1"/>
      <c r="AP69" s="1"/>
    </row>
    <row r="70" spans="1:42" ht="12.75">
      <c r="A70">
        <v>1960</v>
      </c>
      <c r="B70" s="1">
        <v>1.54</v>
      </c>
      <c r="C70" s="1">
        <v>0.94</v>
      </c>
      <c r="D70" s="1">
        <v>0.96</v>
      </c>
      <c r="E70" s="1">
        <v>3.34</v>
      </c>
      <c r="F70" s="1">
        <v>4.87</v>
      </c>
      <c r="G70" s="1">
        <v>3.93</v>
      </c>
      <c r="H70" s="1">
        <v>2.89</v>
      </c>
      <c r="I70" s="1">
        <v>4.56</v>
      </c>
      <c r="J70" s="1">
        <v>3.01</v>
      </c>
      <c r="K70" s="1">
        <v>1.82</v>
      </c>
      <c r="L70" s="1">
        <v>1.62</v>
      </c>
      <c r="M70" s="1">
        <v>0.69</v>
      </c>
      <c r="P70" s="1">
        <f t="shared" si="23"/>
        <v>30.17</v>
      </c>
      <c r="Q70" s="1"/>
      <c r="R70" s="1">
        <f t="shared" si="16"/>
        <v>4.87</v>
      </c>
      <c r="S70" s="1">
        <f t="shared" si="17"/>
        <v>0.69</v>
      </c>
      <c r="T70" s="6">
        <f t="shared" si="18"/>
        <v>12</v>
      </c>
      <c r="V70" s="19">
        <f t="shared" si="24"/>
        <v>9.17</v>
      </c>
      <c r="W70" s="1">
        <f t="shared" si="25"/>
        <v>7.5859999999999985</v>
      </c>
      <c r="X70" s="19">
        <f t="shared" si="26"/>
        <v>11.379999999999999</v>
      </c>
      <c r="Y70" s="1">
        <f t="shared" si="27"/>
        <v>11.05</v>
      </c>
      <c r="Z70" s="19">
        <f t="shared" si="28"/>
        <v>6.45</v>
      </c>
      <c r="AA70" s="1">
        <f t="shared" si="29"/>
        <v>7.517999999999999</v>
      </c>
      <c r="AB70" s="19">
        <f t="shared" si="30"/>
        <v>2.1799999999999997</v>
      </c>
      <c r="AC70" s="1">
        <f t="shared" si="31"/>
        <v>3.0420000000000003</v>
      </c>
      <c r="AD70" s="1">
        <f t="shared" si="32"/>
        <v>29.176</v>
      </c>
      <c r="AE70" s="19">
        <f t="shared" si="19"/>
        <v>22.6</v>
      </c>
      <c r="AF70" s="1">
        <f t="shared" si="33"/>
        <v>20.912</v>
      </c>
      <c r="AG70" s="19">
        <f t="shared" si="20"/>
        <v>8.13</v>
      </c>
      <c r="AH70" s="1">
        <f t="shared" si="34"/>
        <v>8.557999999999998</v>
      </c>
      <c r="AI70" s="1">
        <f t="shared" si="21"/>
        <v>28.130000000000003</v>
      </c>
      <c r="AJ70" s="1">
        <f t="shared" si="15"/>
        <v>29.602000000000004</v>
      </c>
      <c r="AL70" s="1">
        <f aca="true" t="shared" si="35" ref="AL70:AL103">IF(COUNT(B70:G70)&gt;5,SUM(B70:G70),"")</f>
        <v>15.579999999999998</v>
      </c>
      <c r="AM70" s="1">
        <f aca="true" t="shared" si="36" ref="AM70:AM103">IF(COUNT(H70:M70)&gt;5,SUM(H70:M70),"")</f>
        <v>14.589999999999998</v>
      </c>
      <c r="AN70" s="1">
        <f aca="true" t="shared" si="37" ref="AN70:AN103">IF(COUNT(AM70,AL71)=2,AM70+AL71,"")</f>
        <v>26.299999999999997</v>
      </c>
      <c r="AO70" s="1"/>
      <c r="AP70" s="1"/>
    </row>
    <row r="71" spans="1:42" ht="12.75">
      <c r="A71">
        <v>1961</v>
      </c>
      <c r="B71" s="1">
        <v>0.32</v>
      </c>
      <c r="C71" s="1">
        <v>1.17</v>
      </c>
      <c r="D71" s="1">
        <v>2.51</v>
      </c>
      <c r="E71" s="1">
        <v>2.36</v>
      </c>
      <c r="F71" s="1">
        <v>2.64</v>
      </c>
      <c r="G71" s="1">
        <v>2.71</v>
      </c>
      <c r="H71" s="1">
        <v>4.12</v>
      </c>
      <c r="I71" s="1">
        <v>2.6</v>
      </c>
      <c r="J71" s="1">
        <v>5.57</v>
      </c>
      <c r="K71" s="1">
        <v>2.47</v>
      </c>
      <c r="L71" s="1">
        <v>2.13</v>
      </c>
      <c r="M71" s="1">
        <v>1.29</v>
      </c>
      <c r="P71" s="1">
        <f t="shared" si="23"/>
        <v>29.89</v>
      </c>
      <c r="Q71" s="1"/>
      <c r="R71" s="1">
        <f t="shared" si="16"/>
        <v>5.57</v>
      </c>
      <c r="S71" s="1">
        <f t="shared" si="17"/>
        <v>0.32</v>
      </c>
      <c r="T71" s="6">
        <f t="shared" si="18"/>
        <v>12</v>
      </c>
      <c r="V71" s="19">
        <f t="shared" si="24"/>
        <v>7.51</v>
      </c>
      <c r="W71" s="1">
        <f t="shared" si="25"/>
        <v>8.202000000000002</v>
      </c>
      <c r="X71" s="19">
        <f t="shared" si="26"/>
        <v>9.43</v>
      </c>
      <c r="Y71" s="1">
        <f t="shared" si="27"/>
        <v>10.884</v>
      </c>
      <c r="Z71" s="19">
        <f t="shared" si="28"/>
        <v>10.170000000000002</v>
      </c>
      <c r="AA71" s="1">
        <f t="shared" si="29"/>
        <v>7.236</v>
      </c>
      <c r="AB71" s="19">
        <f t="shared" si="30"/>
        <v>4.15</v>
      </c>
      <c r="AC71" s="1">
        <f t="shared" si="31"/>
        <v>2.922</v>
      </c>
      <c r="AD71" s="1">
        <f t="shared" si="32"/>
        <v>29.436</v>
      </c>
      <c r="AE71" s="19">
        <f t="shared" si="19"/>
        <v>20</v>
      </c>
      <c r="AF71" s="1">
        <f t="shared" si="33"/>
        <v>21.044</v>
      </c>
      <c r="AG71" s="19">
        <f t="shared" si="20"/>
        <v>9.97</v>
      </c>
      <c r="AH71" s="1">
        <f t="shared" si="34"/>
        <v>8.152</v>
      </c>
      <c r="AI71" s="1">
        <f t="shared" si="21"/>
        <v>31.240000000000002</v>
      </c>
      <c r="AJ71" s="1">
        <f aca="true" t="shared" si="38" ref="AJ71:AJ122">IF(COUNT(AI69:AI73)&gt;4,AVERAGE(AI69:AI73),"")</f>
        <v>29.122000000000003</v>
      </c>
      <c r="AL71" s="1">
        <f t="shared" si="35"/>
        <v>11.71</v>
      </c>
      <c r="AM71" s="1">
        <f t="shared" si="36"/>
        <v>18.18</v>
      </c>
      <c r="AN71" s="1">
        <f t="shared" si="37"/>
        <v>32.09</v>
      </c>
      <c r="AO71" s="1"/>
      <c r="AP71" s="1"/>
    </row>
    <row r="72" spans="1:42" ht="12.75">
      <c r="A72">
        <v>1962</v>
      </c>
      <c r="B72" s="1">
        <v>1.05</v>
      </c>
      <c r="C72" s="1">
        <v>1.81</v>
      </c>
      <c r="D72" s="1">
        <v>1.22</v>
      </c>
      <c r="E72" s="1">
        <v>1.82</v>
      </c>
      <c r="F72" s="1">
        <v>4.87</v>
      </c>
      <c r="G72" s="1">
        <v>3.14</v>
      </c>
      <c r="H72" s="1">
        <v>4.63</v>
      </c>
      <c r="I72" s="1">
        <v>3.89</v>
      </c>
      <c r="J72" s="1">
        <v>2.92</v>
      </c>
      <c r="K72" s="1">
        <v>1.93</v>
      </c>
      <c r="L72" s="1">
        <v>0.58</v>
      </c>
      <c r="M72" s="1">
        <v>0.79</v>
      </c>
      <c r="P72" s="1">
        <f t="shared" si="23"/>
        <v>28.65</v>
      </c>
      <c r="Q72" s="1"/>
      <c r="R72" s="1">
        <f t="shared" si="16"/>
        <v>4.87</v>
      </c>
      <c r="S72" s="1">
        <f t="shared" si="17"/>
        <v>0.58</v>
      </c>
      <c r="T72" s="6">
        <f t="shared" si="18"/>
        <v>12</v>
      </c>
      <c r="V72" s="19">
        <f t="shared" si="24"/>
        <v>7.91</v>
      </c>
      <c r="W72" s="1">
        <f t="shared" si="25"/>
        <v>8.192</v>
      </c>
      <c r="X72" s="19">
        <f t="shared" si="26"/>
        <v>11.66</v>
      </c>
      <c r="Y72" s="1">
        <f t="shared" si="27"/>
        <v>10.706</v>
      </c>
      <c r="Z72" s="19">
        <f t="shared" si="28"/>
        <v>5.43</v>
      </c>
      <c r="AA72" s="1">
        <f t="shared" si="29"/>
        <v>6.731999999999999</v>
      </c>
      <c r="AB72" s="19">
        <f t="shared" si="30"/>
        <v>2.01</v>
      </c>
      <c r="AC72" s="1">
        <f t="shared" si="31"/>
        <v>2.8020000000000005</v>
      </c>
      <c r="AD72" s="1">
        <f t="shared" si="32"/>
        <v>28.43</v>
      </c>
      <c r="AE72" s="19">
        <f t="shared" si="19"/>
        <v>21.270000000000003</v>
      </c>
      <c r="AF72" s="1">
        <f t="shared" si="33"/>
        <v>20.970000000000002</v>
      </c>
      <c r="AG72" s="19">
        <f t="shared" si="20"/>
        <v>6.409999999999999</v>
      </c>
      <c r="AH72" s="1">
        <f t="shared" si="34"/>
        <v>7.758</v>
      </c>
      <c r="AI72" s="1">
        <f t="shared" si="21"/>
        <v>24.84</v>
      </c>
      <c r="AJ72" s="1">
        <f t="shared" si="38"/>
        <v>29.266000000000002</v>
      </c>
      <c r="AL72" s="1">
        <f t="shared" si="35"/>
        <v>13.91</v>
      </c>
      <c r="AM72" s="1">
        <f t="shared" si="36"/>
        <v>14.739999999999998</v>
      </c>
      <c r="AN72" s="1">
        <f t="shared" si="37"/>
        <v>26.54</v>
      </c>
      <c r="AO72" s="1"/>
      <c r="AP72" s="1"/>
    </row>
    <row r="73" spans="1:42" ht="12.75">
      <c r="A73">
        <v>1963</v>
      </c>
      <c r="B73" s="1">
        <v>0.63</v>
      </c>
      <c r="C73" s="1">
        <v>0.59</v>
      </c>
      <c r="D73" s="1">
        <v>1.89</v>
      </c>
      <c r="E73" s="1">
        <v>2.5</v>
      </c>
      <c r="F73" s="1">
        <v>3.06</v>
      </c>
      <c r="G73" s="1">
        <v>3.13</v>
      </c>
      <c r="H73" s="1">
        <v>4.01</v>
      </c>
      <c r="I73" s="1">
        <v>3.08</v>
      </c>
      <c r="J73" s="1">
        <v>2.65</v>
      </c>
      <c r="K73" s="1">
        <v>0.99</v>
      </c>
      <c r="L73" s="1">
        <v>1.45</v>
      </c>
      <c r="M73" s="1">
        <v>0.92</v>
      </c>
      <c r="P73" s="1">
        <f t="shared" si="23"/>
        <v>24.9</v>
      </c>
      <c r="Q73" s="1"/>
      <c r="R73" s="1">
        <f aca="true" t="shared" si="39" ref="R73:R103">MAX(B73:M73)</f>
        <v>4.01</v>
      </c>
      <c r="S73" s="1">
        <f aca="true" t="shared" si="40" ref="S73:S103">MIN(B73:M73)</f>
        <v>0.59</v>
      </c>
      <c r="T73" s="6">
        <f aca="true" t="shared" si="41" ref="T73:T103">COUNT(B73:M73)</f>
        <v>12</v>
      </c>
      <c r="V73" s="19">
        <f t="shared" si="24"/>
        <v>7.449999999999999</v>
      </c>
      <c r="W73" s="1">
        <f t="shared" si="25"/>
        <v>8.39</v>
      </c>
      <c r="X73" s="19">
        <f t="shared" si="26"/>
        <v>10.219999999999999</v>
      </c>
      <c r="Y73" s="1">
        <f t="shared" si="27"/>
        <v>10.516</v>
      </c>
      <c r="Z73" s="19">
        <f t="shared" si="28"/>
        <v>5.09</v>
      </c>
      <c r="AA73" s="1">
        <f t="shared" si="29"/>
        <v>7.62</v>
      </c>
      <c r="AB73" s="19">
        <f t="shared" si="30"/>
        <v>1.97</v>
      </c>
      <c r="AC73" s="1">
        <f t="shared" si="31"/>
        <v>3.178</v>
      </c>
      <c r="AD73" s="1">
        <f t="shared" si="32"/>
        <v>29.601999999999997</v>
      </c>
      <c r="AE73" s="19">
        <f aca="true" t="shared" si="42" ref="AE73:AE103">IF(COUNT(E73:J73)&gt;5,SUM(E73:J73),"")</f>
        <v>18.43</v>
      </c>
      <c r="AF73" s="1">
        <f t="shared" si="33"/>
        <v>21.508</v>
      </c>
      <c r="AG73" s="19">
        <f aca="true" t="shared" si="43" ref="AG73:AG103">IF(COUNT(K73:M73,B74:D74)&gt;5,SUM(K73:M73,B74:D74),"")</f>
        <v>5.92</v>
      </c>
      <c r="AH73" s="1">
        <f t="shared" si="34"/>
        <v>8.181999999999999</v>
      </c>
      <c r="AI73" s="1">
        <f aca="true" t="shared" si="44" ref="AI73:AI103">IF(COUNT(AG73,AE74)&gt;1,AG73+AE74,"")</f>
        <v>28.47</v>
      </c>
      <c r="AJ73" s="1">
        <f t="shared" si="38"/>
        <v>29.014</v>
      </c>
      <c r="AL73" s="1">
        <f t="shared" si="35"/>
        <v>11.8</v>
      </c>
      <c r="AM73" s="1">
        <f t="shared" si="36"/>
        <v>13.1</v>
      </c>
      <c r="AN73" s="1">
        <f t="shared" si="37"/>
        <v>26.46</v>
      </c>
      <c r="AO73" s="1"/>
      <c r="AP73" s="1"/>
    </row>
    <row r="74" spans="1:42" ht="12.75">
      <c r="A74">
        <v>1964</v>
      </c>
      <c r="B74" s="1">
        <v>0.71</v>
      </c>
      <c r="C74" s="1">
        <v>0.34</v>
      </c>
      <c r="D74" s="1">
        <v>1.51</v>
      </c>
      <c r="E74" s="1">
        <v>3.8</v>
      </c>
      <c r="F74" s="1">
        <v>3.61</v>
      </c>
      <c r="G74" s="1">
        <v>3.39</v>
      </c>
      <c r="H74" s="1">
        <v>3.26</v>
      </c>
      <c r="I74" s="1">
        <v>4.19</v>
      </c>
      <c r="J74" s="1">
        <v>4.3</v>
      </c>
      <c r="K74" s="1">
        <v>0.59</v>
      </c>
      <c r="L74" s="1">
        <v>1.63</v>
      </c>
      <c r="M74" s="1">
        <v>1.21</v>
      </c>
      <c r="P74" s="1">
        <f t="shared" si="23"/>
        <v>28.54</v>
      </c>
      <c r="Q74" s="1"/>
      <c r="R74" s="1">
        <f t="shared" si="39"/>
        <v>4.3</v>
      </c>
      <c r="S74" s="1">
        <f t="shared" si="40"/>
        <v>0.34</v>
      </c>
      <c r="T74" s="6">
        <f t="shared" si="41"/>
        <v>12</v>
      </c>
      <c r="V74" s="19">
        <f t="shared" si="24"/>
        <v>8.92</v>
      </c>
      <c r="W74" s="1">
        <f t="shared" si="25"/>
        <v>8.228</v>
      </c>
      <c r="X74" s="19">
        <f t="shared" si="26"/>
        <v>10.84</v>
      </c>
      <c r="Y74" s="1">
        <f t="shared" si="27"/>
        <v>10.756</v>
      </c>
      <c r="Z74" s="19">
        <f t="shared" si="28"/>
        <v>6.52</v>
      </c>
      <c r="AA74" s="1">
        <f t="shared" si="29"/>
        <v>6.676</v>
      </c>
      <c r="AB74" s="19">
        <f t="shared" si="30"/>
        <v>3.7</v>
      </c>
      <c r="AC74" s="1">
        <f t="shared" si="31"/>
        <v>3.2459999999999996</v>
      </c>
      <c r="AD74" s="1">
        <f t="shared" si="32"/>
        <v>28.892000000000003</v>
      </c>
      <c r="AE74" s="19">
        <f t="shared" si="42"/>
        <v>22.55</v>
      </c>
      <c r="AF74" s="1">
        <f t="shared" si="33"/>
        <v>20.832</v>
      </c>
      <c r="AG74" s="19">
        <f t="shared" si="43"/>
        <v>8.36</v>
      </c>
      <c r="AH74" s="1">
        <f t="shared" si="34"/>
        <v>8.068</v>
      </c>
      <c r="AI74" s="1">
        <f t="shared" si="44"/>
        <v>33.65</v>
      </c>
      <c r="AJ74" s="1">
        <f t="shared" si="38"/>
        <v>28.406</v>
      </c>
      <c r="AL74" s="1">
        <f t="shared" si="35"/>
        <v>13.36</v>
      </c>
      <c r="AM74" s="1">
        <f t="shared" si="36"/>
        <v>15.18</v>
      </c>
      <c r="AN74" s="1">
        <f t="shared" si="37"/>
        <v>31.2</v>
      </c>
      <c r="AO74" s="1"/>
      <c r="AP74" s="1"/>
    </row>
    <row r="75" spans="1:42" ht="12.75">
      <c r="A75">
        <v>1965</v>
      </c>
      <c r="B75" s="1">
        <v>1.21</v>
      </c>
      <c r="C75" s="1">
        <v>1.28</v>
      </c>
      <c r="D75" s="1">
        <v>2.44</v>
      </c>
      <c r="E75" s="1">
        <v>3.4</v>
      </c>
      <c r="F75" s="1">
        <v>4.32</v>
      </c>
      <c r="G75" s="1">
        <v>3.37</v>
      </c>
      <c r="H75" s="1">
        <v>3.28</v>
      </c>
      <c r="I75" s="1">
        <v>3.78</v>
      </c>
      <c r="J75" s="1">
        <v>7.14</v>
      </c>
      <c r="K75" s="1">
        <v>1.56</v>
      </c>
      <c r="L75" s="1">
        <v>2.19</v>
      </c>
      <c r="M75" s="1">
        <v>2.06</v>
      </c>
      <c r="P75" s="1">
        <f t="shared" si="23"/>
        <v>36.03</v>
      </c>
      <c r="Q75" s="1"/>
      <c r="R75" s="1">
        <f t="shared" si="39"/>
        <v>7.14</v>
      </c>
      <c r="S75" s="1">
        <f t="shared" si="40"/>
        <v>1.21</v>
      </c>
      <c r="T75" s="6">
        <f t="shared" si="41"/>
        <v>12</v>
      </c>
      <c r="V75" s="19">
        <f t="shared" si="24"/>
        <v>10.16</v>
      </c>
      <c r="W75" s="1">
        <f t="shared" si="25"/>
        <v>7.963999999999999</v>
      </c>
      <c r="X75" s="19">
        <f t="shared" si="26"/>
        <v>10.43</v>
      </c>
      <c r="Y75" s="1">
        <f t="shared" si="27"/>
        <v>10.728</v>
      </c>
      <c r="Z75" s="19">
        <f t="shared" si="28"/>
        <v>10.889999999999999</v>
      </c>
      <c r="AA75" s="1">
        <f t="shared" si="29"/>
        <v>6.756</v>
      </c>
      <c r="AB75" s="19">
        <f t="shared" si="30"/>
        <v>4.06</v>
      </c>
      <c r="AC75" s="1">
        <f t="shared" si="31"/>
        <v>3.4160000000000004</v>
      </c>
      <c r="AD75" s="1">
        <f t="shared" si="32"/>
        <v>28.810000000000002</v>
      </c>
      <c r="AE75" s="19">
        <f t="shared" si="42"/>
        <v>25.29</v>
      </c>
      <c r="AF75" s="1">
        <f t="shared" si="33"/>
        <v>20.338</v>
      </c>
      <c r="AG75" s="19">
        <f t="shared" si="43"/>
        <v>10.25</v>
      </c>
      <c r="AH75" s="1">
        <f t="shared" si="34"/>
        <v>8.378</v>
      </c>
      <c r="AI75" s="1">
        <f t="shared" si="44"/>
        <v>26.87</v>
      </c>
      <c r="AJ75" s="1">
        <f t="shared" si="38"/>
        <v>29.965999999999998</v>
      </c>
      <c r="AL75" s="1">
        <f t="shared" si="35"/>
        <v>16.02</v>
      </c>
      <c r="AM75" s="1">
        <f t="shared" si="36"/>
        <v>20.009999999999998</v>
      </c>
      <c r="AN75" s="1">
        <f t="shared" si="37"/>
        <v>32.22</v>
      </c>
      <c r="AO75" s="1"/>
      <c r="AP75" s="1"/>
    </row>
    <row r="76" spans="1:42" ht="12.75">
      <c r="A76">
        <v>1966</v>
      </c>
      <c r="B76" s="1">
        <v>0.99</v>
      </c>
      <c r="C76" s="1">
        <v>1.01</v>
      </c>
      <c r="D76" s="1">
        <v>2.44</v>
      </c>
      <c r="E76" s="1">
        <v>2.1</v>
      </c>
      <c r="F76" s="1">
        <v>2.16</v>
      </c>
      <c r="G76" s="1">
        <v>3.51</v>
      </c>
      <c r="H76" s="1">
        <v>3.08</v>
      </c>
      <c r="I76" s="1">
        <v>4.04</v>
      </c>
      <c r="J76" s="1">
        <v>1.73</v>
      </c>
      <c r="K76" s="1">
        <v>2.18</v>
      </c>
      <c r="L76" s="1">
        <v>1.54</v>
      </c>
      <c r="M76" s="1">
        <v>1.56</v>
      </c>
      <c r="P76" s="1">
        <f t="shared" si="23"/>
        <v>26.339999999999996</v>
      </c>
      <c r="Q76" s="1"/>
      <c r="R76" s="1">
        <f t="shared" si="39"/>
        <v>4.04</v>
      </c>
      <c r="S76" s="1">
        <f t="shared" si="40"/>
        <v>0.99</v>
      </c>
      <c r="T76" s="6">
        <f t="shared" si="41"/>
        <v>12</v>
      </c>
      <c r="V76" s="19">
        <f t="shared" si="24"/>
        <v>6.7</v>
      </c>
      <c r="W76" s="1">
        <f t="shared" si="25"/>
        <v>8.112</v>
      </c>
      <c r="X76" s="19">
        <f t="shared" si="26"/>
        <v>10.629999999999999</v>
      </c>
      <c r="Y76" s="1">
        <f t="shared" si="27"/>
        <v>11.272</v>
      </c>
      <c r="Z76" s="19">
        <f t="shared" si="28"/>
        <v>5.45</v>
      </c>
      <c r="AA76" s="1">
        <f t="shared" si="29"/>
        <v>7.612</v>
      </c>
      <c r="AB76" s="19">
        <f t="shared" si="30"/>
        <v>4.49</v>
      </c>
      <c r="AC76" s="1">
        <f t="shared" si="31"/>
        <v>4.132</v>
      </c>
      <c r="AD76" s="1">
        <f t="shared" si="32"/>
        <v>30.741999999999997</v>
      </c>
      <c r="AE76" s="19">
        <f t="shared" si="42"/>
        <v>16.62</v>
      </c>
      <c r="AF76" s="1">
        <f t="shared" si="33"/>
        <v>21.588</v>
      </c>
      <c r="AG76" s="19">
        <f t="shared" si="43"/>
        <v>9.4</v>
      </c>
      <c r="AH76" s="1">
        <f t="shared" si="34"/>
        <v>9.424</v>
      </c>
      <c r="AI76" s="1">
        <f t="shared" si="44"/>
        <v>28.199999999999996</v>
      </c>
      <c r="AJ76" s="1">
        <f t="shared" si="38"/>
        <v>30.381999999999998</v>
      </c>
      <c r="AL76" s="1">
        <f t="shared" si="35"/>
        <v>12.209999999999999</v>
      </c>
      <c r="AM76" s="1">
        <f t="shared" si="36"/>
        <v>14.13</v>
      </c>
      <c r="AN76" s="1">
        <f t="shared" si="37"/>
        <v>30.33</v>
      </c>
      <c r="AO76" s="1"/>
      <c r="AP76" s="1"/>
    </row>
    <row r="77" spans="1:42" ht="12.75">
      <c r="A77">
        <v>1967</v>
      </c>
      <c r="B77" s="1">
        <v>1.99</v>
      </c>
      <c r="C77" s="1">
        <v>0.94</v>
      </c>
      <c r="D77" s="1">
        <v>1.19</v>
      </c>
      <c r="E77" s="1">
        <v>3.39</v>
      </c>
      <c r="F77" s="1">
        <v>2.01</v>
      </c>
      <c r="G77" s="1">
        <v>6.68</v>
      </c>
      <c r="H77" s="1">
        <v>2.05</v>
      </c>
      <c r="I77" s="1">
        <v>2.79</v>
      </c>
      <c r="J77" s="1">
        <v>1.88</v>
      </c>
      <c r="K77" s="1">
        <v>2.92</v>
      </c>
      <c r="L77" s="1">
        <v>1.03</v>
      </c>
      <c r="M77" s="1">
        <v>1.37</v>
      </c>
      <c r="P77" s="1">
        <f t="shared" si="23"/>
        <v>28.24</v>
      </c>
      <c r="Q77" s="1"/>
      <c r="R77" s="1">
        <f t="shared" si="39"/>
        <v>6.68</v>
      </c>
      <c r="S77" s="1">
        <f t="shared" si="40"/>
        <v>0.94</v>
      </c>
      <c r="T77" s="6">
        <f t="shared" si="41"/>
        <v>12</v>
      </c>
      <c r="V77" s="19">
        <f t="shared" si="24"/>
        <v>6.59</v>
      </c>
      <c r="W77" s="1">
        <f t="shared" si="25"/>
        <v>7.664</v>
      </c>
      <c r="X77" s="19">
        <f t="shared" si="26"/>
        <v>11.52</v>
      </c>
      <c r="Y77" s="1">
        <f t="shared" si="27"/>
        <v>11.388</v>
      </c>
      <c r="Z77" s="19">
        <f t="shared" si="28"/>
        <v>5.83</v>
      </c>
      <c r="AA77" s="1">
        <f t="shared" si="29"/>
        <v>7.666000000000001</v>
      </c>
      <c r="AB77" s="19">
        <f t="shared" si="30"/>
        <v>2.86</v>
      </c>
      <c r="AC77" s="1">
        <f t="shared" si="31"/>
        <v>3.8980000000000006</v>
      </c>
      <c r="AD77" s="1">
        <f t="shared" si="32"/>
        <v>30.903999999999996</v>
      </c>
      <c r="AE77" s="19">
        <f t="shared" si="42"/>
        <v>18.799999999999997</v>
      </c>
      <c r="AF77" s="1">
        <f t="shared" si="33"/>
        <v>20.958</v>
      </c>
      <c r="AG77" s="19">
        <f t="shared" si="43"/>
        <v>7.960000000000001</v>
      </c>
      <c r="AH77" s="1">
        <f t="shared" si="34"/>
        <v>9.5</v>
      </c>
      <c r="AI77" s="1">
        <f t="shared" si="44"/>
        <v>32.64</v>
      </c>
      <c r="AJ77" s="1">
        <f t="shared" si="38"/>
        <v>29.491999999999997</v>
      </c>
      <c r="AL77" s="1">
        <f t="shared" si="35"/>
        <v>16.2</v>
      </c>
      <c r="AM77" s="1">
        <f t="shared" si="36"/>
        <v>12.04</v>
      </c>
      <c r="AN77" s="1">
        <f t="shared" si="37"/>
        <v>27.669999999999998</v>
      </c>
      <c r="AO77" s="1"/>
      <c r="AP77" s="1"/>
    </row>
    <row r="78" spans="1:42" ht="12.75">
      <c r="A78">
        <v>1968</v>
      </c>
      <c r="B78" s="1">
        <v>0.9</v>
      </c>
      <c r="C78" s="1">
        <v>0.59</v>
      </c>
      <c r="D78" s="1">
        <v>1.15</v>
      </c>
      <c r="E78" s="1">
        <v>3.75</v>
      </c>
      <c r="F78" s="1">
        <v>3.29</v>
      </c>
      <c r="G78" s="1">
        <v>5.95</v>
      </c>
      <c r="H78" s="1">
        <v>4.09</v>
      </c>
      <c r="I78" s="1">
        <v>2.9</v>
      </c>
      <c r="J78" s="1">
        <v>4.7</v>
      </c>
      <c r="K78" s="1">
        <v>3.35</v>
      </c>
      <c r="L78" s="1">
        <v>1.32</v>
      </c>
      <c r="M78" s="1">
        <v>2.57</v>
      </c>
      <c r="P78" s="1">
        <f t="shared" si="23"/>
        <v>34.559999999999995</v>
      </c>
      <c r="Q78" s="1"/>
      <c r="R78" s="1">
        <f t="shared" si="39"/>
        <v>5.95</v>
      </c>
      <c r="S78" s="1">
        <f t="shared" si="40"/>
        <v>0.59</v>
      </c>
      <c r="T78" s="6">
        <f t="shared" si="41"/>
        <v>12</v>
      </c>
      <c r="V78" s="19">
        <f t="shared" si="24"/>
        <v>8.190000000000001</v>
      </c>
      <c r="W78" s="1">
        <f t="shared" si="25"/>
        <v>7.331999999999999</v>
      </c>
      <c r="X78" s="19">
        <f t="shared" si="26"/>
        <v>12.94</v>
      </c>
      <c r="Y78" s="1">
        <f t="shared" si="27"/>
        <v>11.05</v>
      </c>
      <c r="Z78" s="19">
        <f t="shared" si="28"/>
        <v>9.370000000000001</v>
      </c>
      <c r="AA78" s="1">
        <f t="shared" si="29"/>
        <v>7.752000000000001</v>
      </c>
      <c r="AB78" s="19">
        <f t="shared" si="30"/>
        <v>5.550000000000001</v>
      </c>
      <c r="AC78" s="1">
        <f t="shared" si="31"/>
        <v>4.07</v>
      </c>
      <c r="AD78" s="1">
        <f t="shared" si="32"/>
        <v>29.891999999999996</v>
      </c>
      <c r="AE78" s="19">
        <f t="shared" si="42"/>
        <v>24.679999999999996</v>
      </c>
      <c r="AF78" s="1">
        <f t="shared" si="33"/>
        <v>19.992</v>
      </c>
      <c r="AG78" s="19">
        <f t="shared" si="43"/>
        <v>11.15</v>
      </c>
      <c r="AH78" s="1">
        <f t="shared" si="34"/>
        <v>9.984</v>
      </c>
      <c r="AI78" s="1">
        <f t="shared" si="44"/>
        <v>30.549999999999997</v>
      </c>
      <c r="AJ78" s="1">
        <f t="shared" si="38"/>
        <v>30.012</v>
      </c>
      <c r="AL78" s="1">
        <f t="shared" si="35"/>
        <v>15.629999999999999</v>
      </c>
      <c r="AM78" s="1">
        <f t="shared" si="36"/>
        <v>18.93</v>
      </c>
      <c r="AN78" s="1">
        <f t="shared" si="37"/>
        <v>33.879999999999995</v>
      </c>
      <c r="AO78" s="1"/>
      <c r="AP78" s="1"/>
    </row>
    <row r="79" spans="1:42" ht="12.75">
      <c r="A79">
        <v>1969</v>
      </c>
      <c r="B79" s="1">
        <v>2.42</v>
      </c>
      <c r="C79" s="1">
        <v>0.56</v>
      </c>
      <c r="D79" s="1">
        <v>0.93</v>
      </c>
      <c r="E79" s="1">
        <v>2.6</v>
      </c>
      <c r="F79" s="1">
        <v>3.15</v>
      </c>
      <c r="G79" s="1">
        <v>5.29</v>
      </c>
      <c r="H79" s="1">
        <v>4.38</v>
      </c>
      <c r="I79" s="1">
        <v>1.75</v>
      </c>
      <c r="J79" s="1">
        <v>2.23</v>
      </c>
      <c r="K79" s="1">
        <v>3.53</v>
      </c>
      <c r="L79" s="1">
        <v>1.03</v>
      </c>
      <c r="M79" s="1">
        <v>1.48</v>
      </c>
      <c r="P79" s="1">
        <f t="shared" si="23"/>
        <v>29.35</v>
      </c>
      <c r="Q79" s="1"/>
      <c r="R79" s="1">
        <f t="shared" si="39"/>
        <v>5.29</v>
      </c>
      <c r="S79" s="1">
        <f t="shared" si="40"/>
        <v>0.56</v>
      </c>
      <c r="T79" s="6">
        <f t="shared" si="41"/>
        <v>12</v>
      </c>
      <c r="V79" s="19">
        <f t="shared" si="24"/>
        <v>6.68</v>
      </c>
      <c r="W79" s="1">
        <f t="shared" si="25"/>
        <v>7.093999999999999</v>
      </c>
      <c r="X79" s="19">
        <f t="shared" si="26"/>
        <v>11.42</v>
      </c>
      <c r="Y79" s="1">
        <f t="shared" si="27"/>
        <v>10.838000000000001</v>
      </c>
      <c r="Z79" s="19">
        <f t="shared" si="28"/>
        <v>6.79</v>
      </c>
      <c r="AA79" s="1">
        <f t="shared" si="29"/>
        <v>8.526</v>
      </c>
      <c r="AB79" s="19">
        <f t="shared" si="30"/>
        <v>2.53</v>
      </c>
      <c r="AC79" s="1">
        <f t="shared" si="31"/>
        <v>3.946</v>
      </c>
      <c r="AD79" s="1">
        <f t="shared" si="32"/>
        <v>30.636000000000003</v>
      </c>
      <c r="AE79" s="19">
        <f t="shared" si="42"/>
        <v>19.4</v>
      </c>
      <c r="AF79" s="1">
        <f t="shared" si="33"/>
        <v>20.028</v>
      </c>
      <c r="AG79" s="19">
        <f t="shared" si="43"/>
        <v>8.739999999999998</v>
      </c>
      <c r="AH79" s="1">
        <f t="shared" si="34"/>
        <v>10.482</v>
      </c>
      <c r="AI79" s="1">
        <f t="shared" si="44"/>
        <v>29.2</v>
      </c>
      <c r="AJ79" s="1">
        <f t="shared" si="38"/>
        <v>31.365999999999996</v>
      </c>
      <c r="AL79" s="1">
        <f t="shared" si="35"/>
        <v>14.95</v>
      </c>
      <c r="AM79" s="1">
        <f t="shared" si="36"/>
        <v>14.399999999999999</v>
      </c>
      <c r="AN79" s="1">
        <f t="shared" si="37"/>
        <v>26.939999999999998</v>
      </c>
      <c r="AO79" s="1"/>
      <c r="AP79" s="1"/>
    </row>
    <row r="80" spans="1:42" ht="12.75">
      <c r="A80">
        <v>1970</v>
      </c>
      <c r="B80" s="1">
        <v>0.71</v>
      </c>
      <c r="C80" s="1">
        <v>0.34</v>
      </c>
      <c r="D80" s="1">
        <v>1.65</v>
      </c>
      <c r="E80" s="1">
        <v>2.43</v>
      </c>
      <c r="F80" s="1">
        <v>4.42</v>
      </c>
      <c r="G80" s="1">
        <v>2.99</v>
      </c>
      <c r="H80" s="1">
        <v>3.68</v>
      </c>
      <c r="I80" s="1">
        <v>2.07</v>
      </c>
      <c r="J80" s="1">
        <v>4.87</v>
      </c>
      <c r="K80" s="1">
        <v>4.06</v>
      </c>
      <c r="L80" s="1">
        <v>2.39</v>
      </c>
      <c r="M80" s="1">
        <v>1.36</v>
      </c>
      <c r="P80" s="1">
        <f t="shared" si="23"/>
        <v>30.970000000000002</v>
      </c>
      <c r="Q80" s="1"/>
      <c r="R80" s="1">
        <f t="shared" si="39"/>
        <v>4.87</v>
      </c>
      <c r="S80" s="1">
        <f t="shared" si="40"/>
        <v>0.34</v>
      </c>
      <c r="T80" s="6">
        <f t="shared" si="41"/>
        <v>12</v>
      </c>
      <c r="V80" s="19">
        <f t="shared" si="24"/>
        <v>8.5</v>
      </c>
      <c r="W80" s="1">
        <f t="shared" si="25"/>
        <v>7.2700000000000005</v>
      </c>
      <c r="X80" s="19">
        <f t="shared" si="26"/>
        <v>8.74</v>
      </c>
      <c r="Y80" s="1">
        <f t="shared" si="27"/>
        <v>11.136</v>
      </c>
      <c r="Z80" s="19">
        <f t="shared" si="28"/>
        <v>11.32</v>
      </c>
      <c r="AA80" s="1">
        <f t="shared" si="29"/>
        <v>9.068</v>
      </c>
      <c r="AB80" s="19">
        <f t="shared" si="30"/>
        <v>4.92</v>
      </c>
      <c r="AC80" s="1">
        <f t="shared" si="31"/>
        <v>4.224</v>
      </c>
      <c r="AD80" s="1">
        <f t="shared" si="32"/>
        <v>31.588</v>
      </c>
      <c r="AE80" s="19">
        <f t="shared" si="42"/>
        <v>20.46</v>
      </c>
      <c r="AF80" s="1">
        <f t="shared" si="33"/>
        <v>20.883999999999997</v>
      </c>
      <c r="AG80" s="19">
        <f t="shared" si="43"/>
        <v>12.67</v>
      </c>
      <c r="AH80" s="1">
        <f t="shared" si="34"/>
        <v>11.13</v>
      </c>
      <c r="AI80" s="1">
        <f t="shared" si="44"/>
        <v>29.47</v>
      </c>
      <c r="AJ80" s="1">
        <f t="shared" si="38"/>
        <v>31.651999999999997</v>
      </c>
      <c r="AL80" s="1">
        <f t="shared" si="35"/>
        <v>12.540000000000001</v>
      </c>
      <c r="AM80" s="1">
        <f t="shared" si="36"/>
        <v>18.43</v>
      </c>
      <c r="AN80" s="1">
        <f t="shared" si="37"/>
        <v>31.48</v>
      </c>
      <c r="AO80" s="1"/>
      <c r="AP80" s="1"/>
    </row>
    <row r="81" spans="1:42" ht="12.75">
      <c r="A81">
        <v>1971</v>
      </c>
      <c r="B81" s="1">
        <v>1.37</v>
      </c>
      <c r="C81" s="1">
        <v>2.19</v>
      </c>
      <c r="D81" s="1">
        <v>1.3</v>
      </c>
      <c r="E81" s="1">
        <v>1.3</v>
      </c>
      <c r="F81" s="1">
        <v>2.91</v>
      </c>
      <c r="G81" s="1">
        <v>3.98</v>
      </c>
      <c r="H81" s="1">
        <v>3.36</v>
      </c>
      <c r="I81" s="1">
        <v>2.23</v>
      </c>
      <c r="J81" s="1">
        <v>3.02</v>
      </c>
      <c r="K81" s="1">
        <v>3.85</v>
      </c>
      <c r="L81" s="1">
        <v>2.45</v>
      </c>
      <c r="M81" s="1">
        <v>2.1</v>
      </c>
      <c r="P81" s="1">
        <f t="shared" si="23"/>
        <v>30.060000000000002</v>
      </c>
      <c r="Q81" s="1"/>
      <c r="R81" s="1">
        <f t="shared" si="39"/>
        <v>3.98</v>
      </c>
      <c r="S81" s="1">
        <f t="shared" si="40"/>
        <v>1.3</v>
      </c>
      <c r="T81" s="6">
        <f t="shared" si="41"/>
        <v>12</v>
      </c>
      <c r="V81" s="19">
        <f t="shared" si="24"/>
        <v>5.51</v>
      </c>
      <c r="W81" s="1">
        <f t="shared" si="25"/>
        <v>7.795999999999999</v>
      </c>
      <c r="X81" s="19">
        <f t="shared" si="26"/>
        <v>9.57</v>
      </c>
      <c r="Y81" s="1">
        <f t="shared" si="27"/>
        <v>10.642</v>
      </c>
      <c r="Z81" s="19">
        <f t="shared" si="28"/>
        <v>9.32</v>
      </c>
      <c r="AA81" s="1">
        <f t="shared" si="29"/>
        <v>9.008</v>
      </c>
      <c r="AB81" s="19">
        <f t="shared" si="30"/>
        <v>3.87</v>
      </c>
      <c r="AC81" s="1">
        <f t="shared" si="31"/>
        <v>3.918</v>
      </c>
      <c r="AD81" s="1">
        <f t="shared" si="32"/>
        <v>31.514</v>
      </c>
      <c r="AE81" s="19">
        <f t="shared" si="42"/>
        <v>16.8</v>
      </c>
      <c r="AF81" s="1">
        <f t="shared" si="33"/>
        <v>20.522</v>
      </c>
      <c r="AG81" s="19">
        <f t="shared" si="43"/>
        <v>11.89</v>
      </c>
      <c r="AH81" s="1">
        <f t="shared" si="34"/>
        <v>10.968</v>
      </c>
      <c r="AI81" s="1">
        <f t="shared" si="44"/>
        <v>34.97</v>
      </c>
      <c r="AJ81" s="1">
        <f t="shared" si="38"/>
        <v>31.568</v>
      </c>
      <c r="AL81" s="1">
        <f t="shared" si="35"/>
        <v>13.05</v>
      </c>
      <c r="AM81" s="1">
        <f t="shared" si="36"/>
        <v>17.01</v>
      </c>
      <c r="AN81" s="1">
        <f t="shared" si="37"/>
        <v>29.230000000000004</v>
      </c>
      <c r="AO81" s="1"/>
      <c r="AP81" s="1"/>
    </row>
    <row r="82" spans="1:42" ht="12.75">
      <c r="A82">
        <v>1972</v>
      </c>
      <c r="B82" s="1">
        <v>0.96</v>
      </c>
      <c r="C82" s="1">
        <v>0.81</v>
      </c>
      <c r="D82" s="1">
        <v>1.72</v>
      </c>
      <c r="E82" s="1">
        <v>2.5</v>
      </c>
      <c r="F82" s="1">
        <v>3.25</v>
      </c>
      <c r="G82" s="1">
        <v>2.98</v>
      </c>
      <c r="H82" s="1">
        <v>5.28</v>
      </c>
      <c r="I82" s="1">
        <v>4.75</v>
      </c>
      <c r="J82" s="1">
        <v>4.32</v>
      </c>
      <c r="K82" s="1">
        <v>2.52</v>
      </c>
      <c r="L82" s="1">
        <v>1.7</v>
      </c>
      <c r="M82" s="1">
        <v>2.21</v>
      </c>
      <c r="P82" s="1">
        <f t="shared" si="23"/>
        <v>33</v>
      </c>
      <c r="Q82" s="1"/>
      <c r="R82" s="1">
        <f t="shared" si="39"/>
        <v>5.28</v>
      </c>
      <c r="S82" s="1">
        <f t="shared" si="40"/>
        <v>0.81</v>
      </c>
      <c r="T82" s="6">
        <f t="shared" si="41"/>
        <v>12</v>
      </c>
      <c r="V82" s="19">
        <f t="shared" si="24"/>
        <v>7.47</v>
      </c>
      <c r="W82" s="1">
        <f t="shared" si="25"/>
        <v>8.224</v>
      </c>
      <c r="X82" s="19">
        <f t="shared" si="26"/>
        <v>13.01</v>
      </c>
      <c r="Y82" s="1">
        <f t="shared" si="27"/>
        <v>10.524</v>
      </c>
      <c r="Z82" s="19">
        <f t="shared" si="28"/>
        <v>8.54</v>
      </c>
      <c r="AA82" s="1">
        <f t="shared" si="29"/>
        <v>8.758</v>
      </c>
      <c r="AB82" s="19">
        <f t="shared" si="30"/>
        <v>4.25</v>
      </c>
      <c r="AC82" s="1">
        <f t="shared" si="31"/>
        <v>4.294</v>
      </c>
      <c r="AD82" s="1">
        <f t="shared" si="32"/>
        <v>31.351999999999997</v>
      </c>
      <c r="AE82" s="19">
        <f t="shared" si="42"/>
        <v>23.080000000000002</v>
      </c>
      <c r="AF82" s="1">
        <f t="shared" si="33"/>
        <v>20.6</v>
      </c>
      <c r="AG82" s="19">
        <f t="shared" si="43"/>
        <v>11.2</v>
      </c>
      <c r="AH82" s="1">
        <f t="shared" si="34"/>
        <v>11.274000000000001</v>
      </c>
      <c r="AI82" s="1">
        <f t="shared" si="44"/>
        <v>34.06999999999999</v>
      </c>
      <c r="AJ82" s="1">
        <f t="shared" si="38"/>
        <v>31.927999999999997</v>
      </c>
      <c r="AL82" s="1">
        <f t="shared" si="35"/>
        <v>12.22</v>
      </c>
      <c r="AM82" s="1">
        <f t="shared" si="36"/>
        <v>20.78</v>
      </c>
      <c r="AN82" s="1">
        <f t="shared" si="37"/>
        <v>36.82</v>
      </c>
      <c r="AO82" s="1"/>
      <c r="AP82" s="1"/>
    </row>
    <row r="83" spans="1:42" ht="12.75">
      <c r="A83">
        <v>1973</v>
      </c>
      <c r="B83" s="1">
        <v>1.14</v>
      </c>
      <c r="C83" s="1">
        <v>0.9</v>
      </c>
      <c r="D83" s="1">
        <v>2.73</v>
      </c>
      <c r="E83" s="1">
        <v>3.08</v>
      </c>
      <c r="F83" s="1">
        <v>5.01</v>
      </c>
      <c r="G83" s="1">
        <v>3.18</v>
      </c>
      <c r="H83" s="1">
        <v>3.84</v>
      </c>
      <c r="I83" s="1">
        <v>3.45</v>
      </c>
      <c r="J83" s="1">
        <v>4.31</v>
      </c>
      <c r="K83" s="1">
        <v>2.75</v>
      </c>
      <c r="L83" s="1">
        <v>2.01</v>
      </c>
      <c r="M83" s="1">
        <v>1.79</v>
      </c>
      <c r="P83" s="1">
        <f t="shared" si="23"/>
        <v>34.19</v>
      </c>
      <c r="Q83" s="1"/>
      <c r="R83" s="1">
        <f t="shared" si="39"/>
        <v>5.01</v>
      </c>
      <c r="S83" s="1">
        <f t="shared" si="40"/>
        <v>0.9</v>
      </c>
      <c r="T83" s="6">
        <f t="shared" si="41"/>
        <v>12</v>
      </c>
      <c r="V83" s="19">
        <f t="shared" si="24"/>
        <v>10.82</v>
      </c>
      <c r="W83" s="1">
        <f t="shared" si="25"/>
        <v>8.142000000000001</v>
      </c>
      <c r="X83" s="19">
        <f t="shared" si="26"/>
        <v>10.469999999999999</v>
      </c>
      <c r="Y83" s="1">
        <f t="shared" si="27"/>
        <v>11.219999999999999</v>
      </c>
      <c r="Z83" s="19">
        <f t="shared" si="28"/>
        <v>9.07</v>
      </c>
      <c r="AA83" s="1">
        <f t="shared" si="29"/>
        <v>7.8340000000000005</v>
      </c>
      <c r="AB83" s="19">
        <f t="shared" si="30"/>
        <v>4.02</v>
      </c>
      <c r="AC83" s="1">
        <f t="shared" si="31"/>
        <v>4.038</v>
      </c>
      <c r="AD83" s="1">
        <f t="shared" si="32"/>
        <v>31.451999999999998</v>
      </c>
      <c r="AE83" s="19">
        <f t="shared" si="42"/>
        <v>22.869999999999997</v>
      </c>
      <c r="AF83" s="1">
        <f t="shared" si="33"/>
        <v>20.654</v>
      </c>
      <c r="AG83" s="19">
        <f t="shared" si="43"/>
        <v>10.34</v>
      </c>
      <c r="AH83" s="1">
        <f t="shared" si="34"/>
        <v>10.982000000000001</v>
      </c>
      <c r="AI83" s="1">
        <f t="shared" si="44"/>
        <v>30.13</v>
      </c>
      <c r="AJ83" s="1">
        <f t="shared" si="38"/>
        <v>30.967999999999996</v>
      </c>
      <c r="AL83" s="1">
        <f t="shared" si="35"/>
        <v>16.04</v>
      </c>
      <c r="AM83" s="1">
        <f t="shared" si="36"/>
        <v>18.15</v>
      </c>
      <c r="AN83" s="1">
        <f t="shared" si="37"/>
        <v>33.14</v>
      </c>
      <c r="AO83" s="1"/>
      <c r="AP83" s="1"/>
    </row>
    <row r="84" spans="1:42" ht="12.75">
      <c r="A84">
        <v>1974</v>
      </c>
      <c r="B84" s="1">
        <v>1.23</v>
      </c>
      <c r="C84" s="1">
        <v>1</v>
      </c>
      <c r="D84" s="1">
        <v>1.56</v>
      </c>
      <c r="E84" s="1">
        <v>2.92</v>
      </c>
      <c r="F84" s="1">
        <v>4.34</v>
      </c>
      <c r="G84" s="1">
        <v>3.94</v>
      </c>
      <c r="H84" s="1">
        <v>2.57</v>
      </c>
      <c r="I84" s="1">
        <v>4.32</v>
      </c>
      <c r="J84" s="1">
        <v>1.7</v>
      </c>
      <c r="K84" s="1">
        <v>2.02</v>
      </c>
      <c r="L84" s="1">
        <v>1.82</v>
      </c>
      <c r="M84" s="1">
        <v>1.12</v>
      </c>
      <c r="P84" s="1">
        <f t="shared" si="23"/>
        <v>28.54</v>
      </c>
      <c r="Q84" s="1"/>
      <c r="R84" s="1">
        <f t="shared" si="39"/>
        <v>4.34</v>
      </c>
      <c r="S84" s="1">
        <f t="shared" si="40"/>
        <v>1</v>
      </c>
      <c r="T84" s="6">
        <f t="shared" si="41"/>
        <v>12</v>
      </c>
      <c r="V84" s="19">
        <f t="shared" si="24"/>
        <v>8.82</v>
      </c>
      <c r="W84" s="1">
        <f t="shared" si="25"/>
        <v>8.688</v>
      </c>
      <c r="X84" s="19">
        <f t="shared" si="26"/>
        <v>10.83</v>
      </c>
      <c r="Y84" s="1">
        <f t="shared" si="27"/>
        <v>10.749999999999998</v>
      </c>
      <c r="Z84" s="19">
        <f t="shared" si="28"/>
        <v>5.54</v>
      </c>
      <c r="AA84" s="1">
        <f t="shared" si="29"/>
        <v>6.553999999999999</v>
      </c>
      <c r="AB84" s="19">
        <f t="shared" si="30"/>
        <v>4.41</v>
      </c>
      <c r="AC84" s="1">
        <f t="shared" si="31"/>
        <v>3.7359999999999998</v>
      </c>
      <c r="AD84" s="1">
        <f t="shared" si="32"/>
        <v>29.735999999999997</v>
      </c>
      <c r="AE84" s="19">
        <f t="shared" si="42"/>
        <v>19.79</v>
      </c>
      <c r="AF84" s="1">
        <f t="shared" si="33"/>
        <v>19.986</v>
      </c>
      <c r="AG84" s="19">
        <f t="shared" si="43"/>
        <v>10.27</v>
      </c>
      <c r="AH84" s="1">
        <f t="shared" si="34"/>
        <v>10.097999999999999</v>
      </c>
      <c r="AI84" s="1">
        <f t="shared" si="44"/>
        <v>31.000000000000004</v>
      </c>
      <c r="AJ84" s="1">
        <f t="shared" si="38"/>
        <v>29.986</v>
      </c>
      <c r="AL84" s="1">
        <f t="shared" si="35"/>
        <v>14.99</v>
      </c>
      <c r="AM84" s="1">
        <f t="shared" si="36"/>
        <v>13.55</v>
      </c>
      <c r="AN84" s="1">
        <f t="shared" si="37"/>
        <v>30.14</v>
      </c>
      <c r="AO84" s="1"/>
      <c r="AP84" s="1"/>
    </row>
    <row r="85" spans="1:42" ht="12.75">
      <c r="A85">
        <v>1975</v>
      </c>
      <c r="B85" s="1">
        <v>2.17</v>
      </c>
      <c r="C85" s="1">
        <v>1.12</v>
      </c>
      <c r="D85" s="1">
        <v>2.02</v>
      </c>
      <c r="E85" s="1">
        <v>3.3</v>
      </c>
      <c r="F85" s="1">
        <v>2.77</v>
      </c>
      <c r="G85" s="1">
        <v>5.21</v>
      </c>
      <c r="H85" s="1">
        <v>2.05</v>
      </c>
      <c r="I85" s="1">
        <v>4.96</v>
      </c>
      <c r="J85" s="1">
        <v>2.44</v>
      </c>
      <c r="K85" s="1">
        <v>0.99</v>
      </c>
      <c r="L85" s="1">
        <v>3.27</v>
      </c>
      <c r="M85" s="1">
        <v>1.17</v>
      </c>
      <c r="P85" s="1">
        <f t="shared" si="23"/>
        <v>31.47</v>
      </c>
      <c r="Q85" s="1"/>
      <c r="R85" s="1">
        <f t="shared" si="39"/>
        <v>5.21</v>
      </c>
      <c r="S85" s="1">
        <f t="shared" si="40"/>
        <v>0.99</v>
      </c>
      <c r="T85" s="6">
        <f t="shared" si="41"/>
        <v>12</v>
      </c>
      <c r="V85" s="19">
        <f t="shared" si="24"/>
        <v>8.09</v>
      </c>
      <c r="W85" s="1">
        <f t="shared" si="25"/>
        <v>8.962</v>
      </c>
      <c r="X85" s="19">
        <f t="shared" si="26"/>
        <v>12.219999999999999</v>
      </c>
      <c r="Y85" s="1">
        <f t="shared" si="27"/>
        <v>10.66</v>
      </c>
      <c r="Z85" s="19">
        <f t="shared" si="28"/>
        <v>6.699999999999999</v>
      </c>
      <c r="AA85" s="1">
        <f t="shared" si="29"/>
        <v>6.876</v>
      </c>
      <c r="AB85" s="19">
        <f t="shared" si="30"/>
        <v>3.6399999999999997</v>
      </c>
      <c r="AC85" s="1">
        <f t="shared" si="31"/>
        <v>3.5340000000000003</v>
      </c>
      <c r="AD85" s="1">
        <f t="shared" si="32"/>
        <v>30.129999999999995</v>
      </c>
      <c r="AE85" s="19">
        <f t="shared" si="42"/>
        <v>20.730000000000004</v>
      </c>
      <c r="AF85" s="1">
        <f t="shared" si="33"/>
        <v>19.887999999999998</v>
      </c>
      <c r="AG85" s="19">
        <f t="shared" si="43"/>
        <v>11.209999999999999</v>
      </c>
      <c r="AH85" s="1">
        <f t="shared" si="34"/>
        <v>9.734</v>
      </c>
      <c r="AI85" s="1">
        <f t="shared" si="44"/>
        <v>24.669999999999998</v>
      </c>
      <c r="AJ85" s="1">
        <f t="shared" si="38"/>
        <v>29.877999999999997</v>
      </c>
      <c r="AL85" s="1">
        <f t="shared" si="35"/>
        <v>16.59</v>
      </c>
      <c r="AM85" s="1">
        <f t="shared" si="36"/>
        <v>14.879999999999999</v>
      </c>
      <c r="AN85" s="1">
        <f t="shared" si="37"/>
        <v>28.86</v>
      </c>
      <c r="AO85" s="1"/>
      <c r="AP85" s="1"/>
    </row>
    <row r="86" spans="1:42" ht="12.75">
      <c r="A86">
        <v>1976</v>
      </c>
      <c r="B86" s="1">
        <v>1.14</v>
      </c>
      <c r="C86" s="1">
        <v>1.33</v>
      </c>
      <c r="D86" s="1">
        <v>3.31</v>
      </c>
      <c r="E86" s="1">
        <v>2.67</v>
      </c>
      <c r="F86" s="1">
        <v>2.26</v>
      </c>
      <c r="G86" s="1">
        <v>3.27</v>
      </c>
      <c r="H86" s="1">
        <v>2.42</v>
      </c>
      <c r="I86" s="1">
        <v>1.53</v>
      </c>
      <c r="J86" s="1">
        <v>1.31</v>
      </c>
      <c r="K86" s="1">
        <v>1.18</v>
      </c>
      <c r="L86" s="1">
        <v>0.43</v>
      </c>
      <c r="M86" s="1">
        <v>0.63</v>
      </c>
      <c r="P86" s="1">
        <f t="shared" si="23"/>
        <v>21.479999999999997</v>
      </c>
      <c r="Q86" s="1"/>
      <c r="R86" s="1">
        <f t="shared" si="39"/>
        <v>3.31</v>
      </c>
      <c r="S86" s="1">
        <f t="shared" si="40"/>
        <v>0.43</v>
      </c>
      <c r="T86" s="6">
        <f t="shared" si="41"/>
        <v>12</v>
      </c>
      <c r="V86" s="19">
        <f t="shared" si="24"/>
        <v>8.24</v>
      </c>
      <c r="W86" s="1">
        <f t="shared" si="25"/>
        <v>8.254</v>
      </c>
      <c r="X86" s="19">
        <f t="shared" si="26"/>
        <v>7.22</v>
      </c>
      <c r="Y86" s="1">
        <f t="shared" si="27"/>
        <v>11.164</v>
      </c>
      <c r="Z86" s="19">
        <f t="shared" si="28"/>
        <v>2.9200000000000004</v>
      </c>
      <c r="AA86" s="1">
        <f t="shared" si="29"/>
        <v>6.612</v>
      </c>
      <c r="AB86" s="19">
        <f t="shared" si="30"/>
        <v>2.3600000000000003</v>
      </c>
      <c r="AC86" s="1">
        <f t="shared" si="31"/>
        <v>3.5439999999999996</v>
      </c>
      <c r="AD86" s="1">
        <f t="shared" si="32"/>
        <v>29.477999999999998</v>
      </c>
      <c r="AE86" s="19">
        <f t="shared" si="42"/>
        <v>13.459999999999999</v>
      </c>
      <c r="AF86" s="1">
        <f t="shared" si="33"/>
        <v>20.144</v>
      </c>
      <c r="AG86" s="19">
        <f t="shared" si="43"/>
        <v>7.47</v>
      </c>
      <c r="AH86" s="1">
        <f t="shared" si="34"/>
        <v>9.758</v>
      </c>
      <c r="AI86" s="1">
        <f t="shared" si="44"/>
        <v>30.060000000000002</v>
      </c>
      <c r="AJ86" s="1">
        <f t="shared" si="38"/>
        <v>29.796000000000003</v>
      </c>
      <c r="AL86" s="1">
        <f t="shared" si="35"/>
        <v>13.979999999999999</v>
      </c>
      <c r="AM86" s="1">
        <f t="shared" si="36"/>
        <v>7.499999999999999</v>
      </c>
      <c r="AN86" s="1">
        <f t="shared" si="37"/>
        <v>21.44</v>
      </c>
      <c r="AO86" s="1"/>
      <c r="AP86" s="1"/>
    </row>
    <row r="87" spans="1:42" ht="12.75">
      <c r="A87">
        <v>1977</v>
      </c>
      <c r="B87" s="1">
        <v>0.76</v>
      </c>
      <c r="C87" s="1">
        <v>0.97</v>
      </c>
      <c r="D87" s="1">
        <v>3.5</v>
      </c>
      <c r="E87" s="1">
        <v>2.57</v>
      </c>
      <c r="F87" s="1">
        <v>2.77</v>
      </c>
      <c r="G87" s="1">
        <v>3.37</v>
      </c>
      <c r="H87" s="1">
        <v>3.87</v>
      </c>
      <c r="I87" s="1">
        <v>5.32</v>
      </c>
      <c r="J87" s="1">
        <v>4.69</v>
      </c>
      <c r="K87" s="1">
        <v>2.93</v>
      </c>
      <c r="L87" s="1">
        <v>2.53</v>
      </c>
      <c r="M87" s="1">
        <v>1.69</v>
      </c>
      <c r="P87" s="1">
        <f t="shared" si="23"/>
        <v>34.97</v>
      </c>
      <c r="Q87" s="1"/>
      <c r="R87" s="1">
        <f t="shared" si="39"/>
        <v>5.32</v>
      </c>
      <c r="S87" s="1">
        <f t="shared" si="40"/>
        <v>0.76</v>
      </c>
      <c r="T87" s="6">
        <f t="shared" si="41"/>
        <v>12</v>
      </c>
      <c r="V87" s="19">
        <f t="shared" si="24"/>
        <v>8.84</v>
      </c>
      <c r="W87" s="1">
        <f t="shared" si="25"/>
        <v>8.235999999999999</v>
      </c>
      <c r="X87" s="19">
        <f t="shared" si="26"/>
        <v>12.56</v>
      </c>
      <c r="Y87" s="1">
        <f t="shared" si="27"/>
        <v>11.494</v>
      </c>
      <c r="Z87" s="19">
        <f t="shared" si="28"/>
        <v>10.15</v>
      </c>
      <c r="AA87" s="1">
        <f t="shared" si="29"/>
        <v>6.866</v>
      </c>
      <c r="AB87" s="19">
        <f t="shared" si="30"/>
        <v>3.24</v>
      </c>
      <c r="AC87" s="1">
        <f t="shared" si="31"/>
        <v>3.246</v>
      </c>
      <c r="AD87" s="1">
        <f t="shared" si="32"/>
        <v>30.080000000000002</v>
      </c>
      <c r="AE87" s="19">
        <f t="shared" si="42"/>
        <v>22.590000000000003</v>
      </c>
      <c r="AF87" s="1">
        <f t="shared" si="33"/>
        <v>20.038000000000004</v>
      </c>
      <c r="AG87" s="19">
        <f t="shared" si="43"/>
        <v>9.38</v>
      </c>
      <c r="AH87" s="1">
        <f t="shared" si="34"/>
        <v>9.604000000000001</v>
      </c>
      <c r="AI87" s="1">
        <f t="shared" si="44"/>
        <v>33.53</v>
      </c>
      <c r="AJ87" s="1">
        <f t="shared" si="38"/>
        <v>29.8</v>
      </c>
      <c r="AL87" s="1">
        <f t="shared" si="35"/>
        <v>13.940000000000001</v>
      </c>
      <c r="AM87" s="1">
        <f t="shared" si="36"/>
        <v>21.030000000000005</v>
      </c>
      <c r="AN87" s="1">
        <f t="shared" si="37"/>
        <v>33.690000000000005</v>
      </c>
      <c r="AO87" s="1"/>
      <c r="AP87" s="1"/>
    </row>
    <row r="88" spans="1:42" ht="12.75">
      <c r="A88">
        <v>1978</v>
      </c>
      <c r="B88" s="1">
        <v>1.04</v>
      </c>
      <c r="C88" s="1">
        <v>0.51</v>
      </c>
      <c r="D88" s="1">
        <v>0.68</v>
      </c>
      <c r="E88" s="1">
        <v>3.09</v>
      </c>
      <c r="F88" s="1">
        <v>3.51</v>
      </c>
      <c r="G88" s="1">
        <v>3.83</v>
      </c>
      <c r="H88" s="1">
        <v>5.13</v>
      </c>
      <c r="I88" s="1">
        <v>4.03</v>
      </c>
      <c r="J88" s="1">
        <v>4.56</v>
      </c>
      <c r="K88" s="1">
        <v>1.25</v>
      </c>
      <c r="L88" s="1">
        <v>1.94</v>
      </c>
      <c r="M88" s="1">
        <v>1.36</v>
      </c>
      <c r="P88" s="1">
        <f t="shared" si="23"/>
        <v>30.93</v>
      </c>
      <c r="Q88" s="1"/>
      <c r="R88" s="1">
        <f t="shared" si="39"/>
        <v>5.13</v>
      </c>
      <c r="S88" s="1">
        <f t="shared" si="40"/>
        <v>0.51</v>
      </c>
      <c r="T88" s="6">
        <f t="shared" si="41"/>
        <v>12</v>
      </c>
      <c r="V88" s="19">
        <f t="shared" si="24"/>
        <v>7.279999999999999</v>
      </c>
      <c r="W88" s="1">
        <f t="shared" si="25"/>
        <v>7.606</v>
      </c>
      <c r="X88" s="19">
        <f t="shared" si="26"/>
        <v>12.990000000000002</v>
      </c>
      <c r="Y88" s="1">
        <f t="shared" si="27"/>
        <v>11.716</v>
      </c>
      <c r="Z88" s="19">
        <f t="shared" si="28"/>
        <v>7.75</v>
      </c>
      <c r="AA88" s="1">
        <f t="shared" si="29"/>
        <v>6.894</v>
      </c>
      <c r="AB88" s="19">
        <f t="shared" si="30"/>
        <v>4.07</v>
      </c>
      <c r="AC88" s="1">
        <f t="shared" si="31"/>
        <v>3.168</v>
      </c>
      <c r="AD88" s="1">
        <f t="shared" si="32"/>
        <v>29.456</v>
      </c>
      <c r="AE88" s="19">
        <f t="shared" si="42"/>
        <v>24.15</v>
      </c>
      <c r="AF88" s="1">
        <f t="shared" si="33"/>
        <v>20.196</v>
      </c>
      <c r="AG88" s="19">
        <f t="shared" si="43"/>
        <v>10.46</v>
      </c>
      <c r="AH88" s="1">
        <f t="shared" si="34"/>
        <v>8.693999999999999</v>
      </c>
      <c r="AI88" s="1">
        <f t="shared" si="44"/>
        <v>29.720000000000002</v>
      </c>
      <c r="AJ88" s="1">
        <f t="shared" si="38"/>
        <v>30.583999999999996</v>
      </c>
      <c r="AL88" s="1">
        <f t="shared" si="35"/>
        <v>12.66</v>
      </c>
      <c r="AM88" s="1">
        <f t="shared" si="36"/>
        <v>18.27</v>
      </c>
      <c r="AN88" s="1">
        <f t="shared" si="37"/>
        <v>33.96</v>
      </c>
      <c r="AO88" s="1"/>
      <c r="AP88" s="1"/>
    </row>
    <row r="89" spans="1:42" ht="12.75">
      <c r="A89">
        <v>1979</v>
      </c>
      <c r="B89" s="1">
        <v>1.64</v>
      </c>
      <c r="C89" s="1">
        <v>1.07</v>
      </c>
      <c r="D89" s="1">
        <v>3.2</v>
      </c>
      <c r="E89" s="1">
        <v>2.43</v>
      </c>
      <c r="F89" s="1">
        <v>3.1</v>
      </c>
      <c r="G89" s="1">
        <v>4.25</v>
      </c>
      <c r="H89" s="1">
        <v>3.62</v>
      </c>
      <c r="I89" s="1">
        <v>4.61</v>
      </c>
      <c r="J89" s="1">
        <v>1.25</v>
      </c>
      <c r="K89" s="1">
        <v>3.6</v>
      </c>
      <c r="L89" s="1">
        <v>1.96</v>
      </c>
      <c r="M89" s="1">
        <v>0.82</v>
      </c>
      <c r="P89" s="1">
        <f t="shared" si="23"/>
        <v>31.55</v>
      </c>
      <c r="Q89" s="1"/>
      <c r="R89" s="1">
        <f t="shared" si="39"/>
        <v>4.61</v>
      </c>
      <c r="S89" s="1">
        <f t="shared" si="40"/>
        <v>0.82</v>
      </c>
      <c r="T89" s="6">
        <f t="shared" si="41"/>
        <v>12</v>
      </c>
      <c r="V89" s="19">
        <f t="shared" si="24"/>
        <v>8.73</v>
      </c>
      <c r="W89" s="1">
        <f t="shared" si="25"/>
        <v>7.281999999999999</v>
      </c>
      <c r="X89" s="19">
        <f t="shared" si="26"/>
        <v>12.48</v>
      </c>
      <c r="Y89" s="1">
        <f t="shared" si="27"/>
        <v>12.936000000000002</v>
      </c>
      <c r="Z89" s="19">
        <f t="shared" si="28"/>
        <v>6.81</v>
      </c>
      <c r="AA89" s="1">
        <f t="shared" si="29"/>
        <v>7.797999999999999</v>
      </c>
      <c r="AB89" s="19">
        <f t="shared" si="30"/>
        <v>2.92</v>
      </c>
      <c r="AC89" s="1">
        <f t="shared" si="31"/>
        <v>3.406</v>
      </c>
      <c r="AD89" s="1">
        <f t="shared" si="32"/>
        <v>31.29</v>
      </c>
      <c r="AE89" s="19">
        <f t="shared" si="42"/>
        <v>19.26</v>
      </c>
      <c r="AF89" s="1">
        <f t="shared" si="33"/>
        <v>21.889999999999997</v>
      </c>
      <c r="AG89" s="19">
        <f t="shared" si="43"/>
        <v>9.5</v>
      </c>
      <c r="AH89" s="1">
        <f t="shared" si="34"/>
        <v>9.25</v>
      </c>
      <c r="AI89" s="1">
        <f t="shared" si="44"/>
        <v>31.02</v>
      </c>
      <c r="AJ89" s="1">
        <f t="shared" si="38"/>
        <v>30.913999999999998</v>
      </c>
      <c r="AL89" s="1">
        <f t="shared" si="35"/>
        <v>15.69</v>
      </c>
      <c r="AM89" s="1">
        <f t="shared" si="36"/>
        <v>15.86</v>
      </c>
      <c r="AN89" s="1">
        <f t="shared" si="37"/>
        <v>27.05</v>
      </c>
      <c r="AO89" s="1"/>
      <c r="AP89" s="1"/>
    </row>
    <row r="90" spans="1:42" ht="12.75">
      <c r="A90">
        <v>1980</v>
      </c>
      <c r="B90" s="1">
        <v>1.42</v>
      </c>
      <c r="C90" s="1">
        <v>0.68</v>
      </c>
      <c r="D90" s="1">
        <v>1.02</v>
      </c>
      <c r="E90" s="1">
        <v>1.69</v>
      </c>
      <c r="F90" s="1">
        <v>2.23</v>
      </c>
      <c r="G90" s="1">
        <v>4.15</v>
      </c>
      <c r="H90" s="1">
        <v>2.91</v>
      </c>
      <c r="I90" s="1">
        <v>6.27</v>
      </c>
      <c r="J90" s="1">
        <v>4.27</v>
      </c>
      <c r="K90" s="1">
        <v>1.83</v>
      </c>
      <c r="L90" s="1">
        <v>0.74</v>
      </c>
      <c r="M90" s="1">
        <v>1.14</v>
      </c>
      <c r="P90" s="1">
        <f t="shared" si="23"/>
        <v>28.349999999999998</v>
      </c>
      <c r="Q90" s="1"/>
      <c r="R90" s="1">
        <f t="shared" si="39"/>
        <v>6.27</v>
      </c>
      <c r="S90" s="1">
        <f t="shared" si="40"/>
        <v>0.68</v>
      </c>
      <c r="T90" s="6">
        <f t="shared" si="41"/>
        <v>12</v>
      </c>
      <c r="V90" s="19">
        <f t="shared" si="24"/>
        <v>4.9399999999999995</v>
      </c>
      <c r="W90" s="1">
        <f t="shared" si="25"/>
        <v>7.3</v>
      </c>
      <c r="X90" s="19">
        <f t="shared" si="26"/>
        <v>13.33</v>
      </c>
      <c r="Y90" s="1">
        <f t="shared" si="27"/>
        <v>12.656</v>
      </c>
      <c r="Z90" s="19">
        <f t="shared" si="28"/>
        <v>6.84</v>
      </c>
      <c r="AA90" s="1">
        <f t="shared" si="29"/>
        <v>7.756</v>
      </c>
      <c r="AB90" s="19">
        <f t="shared" si="30"/>
        <v>3.25</v>
      </c>
      <c r="AC90" s="1">
        <f t="shared" si="31"/>
        <v>3.652</v>
      </c>
      <c r="AD90" s="1">
        <f t="shared" si="32"/>
        <v>31.304000000000002</v>
      </c>
      <c r="AE90" s="19">
        <f t="shared" si="42"/>
        <v>21.52</v>
      </c>
      <c r="AF90" s="1">
        <f t="shared" si="33"/>
        <v>21.663999999999998</v>
      </c>
      <c r="AG90" s="19">
        <f t="shared" si="43"/>
        <v>6.66</v>
      </c>
      <c r="AH90" s="1">
        <f t="shared" si="34"/>
        <v>10.040000000000001</v>
      </c>
      <c r="AI90" s="1">
        <f t="shared" si="44"/>
        <v>28.59</v>
      </c>
      <c r="AJ90" s="1">
        <f t="shared" si="38"/>
        <v>31.103999999999996</v>
      </c>
      <c r="AL90" s="1">
        <f t="shared" si="35"/>
        <v>11.190000000000001</v>
      </c>
      <c r="AM90" s="1">
        <f t="shared" si="36"/>
        <v>17.16</v>
      </c>
      <c r="AN90" s="1">
        <f t="shared" si="37"/>
        <v>31.09</v>
      </c>
      <c r="AO90" s="1"/>
      <c r="AP90" s="1"/>
    </row>
    <row r="91" spans="1:42" ht="12.75">
      <c r="A91">
        <v>1981</v>
      </c>
      <c r="B91" s="1">
        <v>0.33</v>
      </c>
      <c r="C91" s="1">
        <v>1.78</v>
      </c>
      <c r="D91" s="1">
        <v>0.84</v>
      </c>
      <c r="E91" s="1">
        <v>3.49</v>
      </c>
      <c r="F91" s="1">
        <v>2.29</v>
      </c>
      <c r="G91" s="1">
        <v>5.2</v>
      </c>
      <c r="H91" s="1">
        <v>3.66</v>
      </c>
      <c r="I91" s="1">
        <v>4.46</v>
      </c>
      <c r="J91" s="1">
        <v>2.83</v>
      </c>
      <c r="K91" s="1">
        <v>3.32</v>
      </c>
      <c r="L91" s="1">
        <v>1.29</v>
      </c>
      <c r="M91" s="1">
        <v>1.16</v>
      </c>
      <c r="P91" s="1">
        <f t="shared" si="23"/>
        <v>30.650000000000002</v>
      </c>
      <c r="Q91" s="1"/>
      <c r="R91" s="1">
        <f t="shared" si="39"/>
        <v>5.2</v>
      </c>
      <c r="S91" s="1">
        <f t="shared" si="40"/>
        <v>0.33</v>
      </c>
      <c r="T91" s="6">
        <f t="shared" si="41"/>
        <v>12</v>
      </c>
      <c r="V91" s="19">
        <f t="shared" si="24"/>
        <v>6.62</v>
      </c>
      <c r="W91" s="1">
        <f t="shared" si="25"/>
        <v>7.612</v>
      </c>
      <c r="X91" s="19">
        <f t="shared" si="26"/>
        <v>13.32</v>
      </c>
      <c r="Y91" s="1">
        <f t="shared" si="27"/>
        <v>12.188</v>
      </c>
      <c r="Z91" s="19">
        <f t="shared" si="28"/>
        <v>7.44</v>
      </c>
      <c r="AA91" s="1">
        <f t="shared" si="29"/>
        <v>8.338</v>
      </c>
      <c r="AB91" s="19">
        <f t="shared" si="30"/>
        <v>3.5500000000000003</v>
      </c>
      <c r="AC91" s="1">
        <f t="shared" si="31"/>
        <v>3.492</v>
      </c>
      <c r="AD91" s="1">
        <f t="shared" si="32"/>
        <v>31.824</v>
      </c>
      <c r="AE91" s="19">
        <f t="shared" si="42"/>
        <v>21.93</v>
      </c>
      <c r="AF91" s="1">
        <f t="shared" si="33"/>
        <v>21.064</v>
      </c>
      <c r="AG91" s="19">
        <f t="shared" si="43"/>
        <v>10.25</v>
      </c>
      <c r="AH91" s="1">
        <f t="shared" si="34"/>
        <v>10.242</v>
      </c>
      <c r="AI91" s="1">
        <f t="shared" si="44"/>
        <v>31.71</v>
      </c>
      <c r="AJ91" s="1">
        <f t="shared" si="38"/>
        <v>31.606</v>
      </c>
      <c r="AL91" s="1">
        <f t="shared" si="35"/>
        <v>13.93</v>
      </c>
      <c r="AM91" s="1">
        <f t="shared" si="36"/>
        <v>16.720000000000002</v>
      </c>
      <c r="AN91" s="1">
        <f t="shared" si="37"/>
        <v>30.840000000000003</v>
      </c>
      <c r="AO91" s="1"/>
      <c r="AP91" s="1"/>
    </row>
    <row r="92" spans="1:42" ht="12.75">
      <c r="A92">
        <v>1982</v>
      </c>
      <c r="B92" s="1">
        <v>1.96</v>
      </c>
      <c r="C92" s="1">
        <v>0.43</v>
      </c>
      <c r="D92" s="1">
        <v>2.09</v>
      </c>
      <c r="E92" s="1">
        <v>2.3</v>
      </c>
      <c r="F92" s="1">
        <v>4.54</v>
      </c>
      <c r="G92" s="1">
        <v>2.8</v>
      </c>
      <c r="H92" s="1">
        <v>4.99</v>
      </c>
      <c r="I92" s="1">
        <v>3.37</v>
      </c>
      <c r="J92" s="1">
        <v>3.46</v>
      </c>
      <c r="K92" s="1">
        <v>3.48</v>
      </c>
      <c r="L92" s="1">
        <v>3</v>
      </c>
      <c r="M92" s="1">
        <v>2.62</v>
      </c>
      <c r="P92" s="1">
        <f t="shared" si="23"/>
        <v>35.04</v>
      </c>
      <c r="Q92" s="1"/>
      <c r="R92" s="1">
        <f t="shared" si="39"/>
        <v>4.99</v>
      </c>
      <c r="S92" s="1">
        <f t="shared" si="40"/>
        <v>0.43</v>
      </c>
      <c r="T92" s="6">
        <f t="shared" si="41"/>
        <v>12</v>
      </c>
      <c r="V92" s="19">
        <f t="shared" si="24"/>
        <v>8.93</v>
      </c>
      <c r="W92" s="1">
        <f t="shared" si="25"/>
        <v>7.504</v>
      </c>
      <c r="X92" s="19">
        <f t="shared" si="26"/>
        <v>11.16</v>
      </c>
      <c r="Y92" s="1">
        <f t="shared" si="27"/>
        <v>11.894</v>
      </c>
      <c r="Z92" s="19">
        <f t="shared" si="28"/>
        <v>9.94</v>
      </c>
      <c r="AA92" s="1">
        <f t="shared" si="29"/>
        <v>8.87</v>
      </c>
      <c r="AB92" s="19">
        <f t="shared" si="30"/>
        <v>4.470000000000001</v>
      </c>
      <c r="AC92" s="1">
        <f t="shared" si="31"/>
        <v>3.786</v>
      </c>
      <c r="AD92" s="1">
        <f t="shared" si="32"/>
        <v>32.024</v>
      </c>
      <c r="AE92" s="19">
        <f t="shared" si="42"/>
        <v>21.46</v>
      </c>
      <c r="AF92" s="1">
        <f t="shared" si="33"/>
        <v>21.363999999999997</v>
      </c>
      <c r="AG92" s="19">
        <f t="shared" si="43"/>
        <v>13.330000000000002</v>
      </c>
      <c r="AH92" s="1">
        <f t="shared" si="34"/>
        <v>11.012</v>
      </c>
      <c r="AI92" s="1">
        <f t="shared" si="44"/>
        <v>34.480000000000004</v>
      </c>
      <c r="AJ92" s="1">
        <f t="shared" si="38"/>
        <v>32.47</v>
      </c>
      <c r="AL92" s="1">
        <f t="shared" si="35"/>
        <v>14.120000000000001</v>
      </c>
      <c r="AM92" s="1">
        <f t="shared" si="36"/>
        <v>20.92</v>
      </c>
      <c r="AN92" s="1">
        <f t="shared" si="37"/>
        <v>35.52</v>
      </c>
      <c r="AO92" s="1"/>
      <c r="AP92" s="1"/>
    </row>
    <row r="93" spans="1:42" ht="12.75">
      <c r="A93">
        <v>1983</v>
      </c>
      <c r="B93" s="1">
        <v>0.93</v>
      </c>
      <c r="C93" s="1">
        <v>0.92</v>
      </c>
      <c r="D93" s="1">
        <v>2.38</v>
      </c>
      <c r="E93" s="1">
        <v>2.33</v>
      </c>
      <c r="F93" s="1">
        <v>4.13</v>
      </c>
      <c r="G93" s="1">
        <v>3.91</v>
      </c>
      <c r="H93" s="1">
        <v>3.16</v>
      </c>
      <c r="I93" s="1">
        <v>3.58</v>
      </c>
      <c r="J93" s="1">
        <v>4.04</v>
      </c>
      <c r="K93" s="1">
        <v>3.04</v>
      </c>
      <c r="L93" s="1">
        <v>3.58</v>
      </c>
      <c r="M93" s="1">
        <v>1.53</v>
      </c>
      <c r="P93" s="1">
        <f t="shared" si="23"/>
        <v>33.53</v>
      </c>
      <c r="Q93" s="1"/>
      <c r="R93" s="1">
        <f t="shared" si="39"/>
        <v>4.13</v>
      </c>
      <c r="S93" s="1">
        <f t="shared" si="40"/>
        <v>0.92</v>
      </c>
      <c r="T93" s="6">
        <f t="shared" si="41"/>
        <v>12</v>
      </c>
      <c r="V93" s="19">
        <f t="shared" si="24"/>
        <v>8.84</v>
      </c>
      <c r="W93" s="1">
        <f t="shared" si="25"/>
        <v>8.276</v>
      </c>
      <c r="X93" s="19">
        <f t="shared" si="26"/>
        <v>10.65</v>
      </c>
      <c r="Y93" s="1">
        <f t="shared" si="27"/>
        <v>11.388</v>
      </c>
      <c r="Z93" s="19">
        <f t="shared" si="28"/>
        <v>10.66</v>
      </c>
      <c r="AA93" s="1">
        <f t="shared" si="29"/>
        <v>9.708</v>
      </c>
      <c r="AB93" s="19">
        <f t="shared" si="30"/>
        <v>3.27</v>
      </c>
      <c r="AC93" s="1">
        <f t="shared" si="31"/>
        <v>3.81</v>
      </c>
      <c r="AD93" s="1">
        <f t="shared" si="32"/>
        <v>33.217999999999996</v>
      </c>
      <c r="AE93" s="19">
        <f t="shared" si="42"/>
        <v>21.15</v>
      </c>
      <c r="AF93" s="1">
        <f t="shared" si="33"/>
        <v>21.457999999999995</v>
      </c>
      <c r="AG93" s="19">
        <f t="shared" si="43"/>
        <v>11.47</v>
      </c>
      <c r="AH93" s="1">
        <f t="shared" si="34"/>
        <v>11.888000000000002</v>
      </c>
      <c r="AI93" s="1">
        <f t="shared" si="44"/>
        <v>32.23</v>
      </c>
      <c r="AJ93" s="1">
        <f t="shared" si="38"/>
        <v>34.376</v>
      </c>
      <c r="AL93" s="1">
        <f t="shared" si="35"/>
        <v>14.600000000000001</v>
      </c>
      <c r="AM93" s="1">
        <f t="shared" si="36"/>
        <v>18.93</v>
      </c>
      <c r="AN93" s="1">
        <f t="shared" si="37"/>
        <v>34.42</v>
      </c>
      <c r="AO93" s="1"/>
      <c r="AP93" s="1"/>
    </row>
    <row r="94" spans="1:42" ht="12.75">
      <c r="A94">
        <v>1984</v>
      </c>
      <c r="B94" s="1">
        <v>0.64</v>
      </c>
      <c r="C94" s="1">
        <v>1.1</v>
      </c>
      <c r="D94" s="1">
        <v>1.58</v>
      </c>
      <c r="E94" s="1">
        <v>3.48</v>
      </c>
      <c r="F94" s="1">
        <v>3.13</v>
      </c>
      <c r="G94" s="1">
        <v>5.56</v>
      </c>
      <c r="H94" s="1">
        <v>2.88</v>
      </c>
      <c r="I94" s="1">
        <v>2.57</v>
      </c>
      <c r="J94" s="1">
        <v>3.14</v>
      </c>
      <c r="K94" s="1">
        <v>4.66</v>
      </c>
      <c r="L94" s="1">
        <v>1.67</v>
      </c>
      <c r="M94" s="1">
        <v>2.14</v>
      </c>
      <c r="P94" s="1">
        <f t="shared" si="23"/>
        <v>32.55</v>
      </c>
      <c r="Q94" s="1"/>
      <c r="R94" s="1">
        <f t="shared" si="39"/>
        <v>5.56</v>
      </c>
      <c r="S94" s="1">
        <f t="shared" si="40"/>
        <v>0.64</v>
      </c>
      <c r="T94" s="6">
        <f t="shared" si="41"/>
        <v>12</v>
      </c>
      <c r="V94" s="19">
        <f t="shared" si="24"/>
        <v>8.190000000000001</v>
      </c>
      <c r="W94" s="1">
        <f t="shared" si="25"/>
        <v>8.66</v>
      </c>
      <c r="X94" s="19">
        <f t="shared" si="26"/>
        <v>11.01</v>
      </c>
      <c r="Y94" s="1">
        <f t="shared" si="27"/>
        <v>11.322000000000001</v>
      </c>
      <c r="Z94" s="19">
        <f t="shared" si="28"/>
        <v>9.47</v>
      </c>
      <c r="AA94" s="1">
        <f t="shared" si="29"/>
        <v>10.406</v>
      </c>
      <c r="AB94" s="19">
        <f t="shared" si="30"/>
        <v>4.390000000000001</v>
      </c>
      <c r="AC94" s="1">
        <f t="shared" si="31"/>
        <v>3.4299999999999997</v>
      </c>
      <c r="AD94" s="1">
        <f t="shared" si="32"/>
        <v>34.098</v>
      </c>
      <c r="AE94" s="19">
        <f t="shared" si="42"/>
        <v>20.759999999999998</v>
      </c>
      <c r="AF94" s="1">
        <f t="shared" si="33"/>
        <v>22.488</v>
      </c>
      <c r="AG94" s="19">
        <f t="shared" si="43"/>
        <v>13.349999999999998</v>
      </c>
      <c r="AH94" s="1">
        <f t="shared" si="34"/>
        <v>11.244000000000002</v>
      </c>
      <c r="AI94" s="1">
        <f t="shared" si="44"/>
        <v>35.339999999999996</v>
      </c>
      <c r="AJ94" s="1">
        <f t="shared" si="38"/>
        <v>33.386</v>
      </c>
      <c r="AL94" s="1">
        <f t="shared" si="35"/>
        <v>15.489999999999998</v>
      </c>
      <c r="AM94" s="1">
        <f t="shared" si="36"/>
        <v>17.06</v>
      </c>
      <c r="AN94" s="1">
        <f t="shared" si="37"/>
        <v>31.22</v>
      </c>
      <c r="AO94" s="1"/>
      <c r="AP94" s="1"/>
    </row>
    <row r="95" spans="1:42" ht="12.75">
      <c r="A95">
        <v>1985</v>
      </c>
      <c r="B95" s="1">
        <v>0.96</v>
      </c>
      <c r="C95" s="1">
        <v>1.29</v>
      </c>
      <c r="D95" s="1">
        <v>2.63</v>
      </c>
      <c r="E95" s="1">
        <v>2.66</v>
      </c>
      <c r="F95" s="1">
        <v>3.51</v>
      </c>
      <c r="G95" s="1">
        <v>3.11</v>
      </c>
      <c r="H95" s="1">
        <v>3.14</v>
      </c>
      <c r="I95" s="1">
        <v>4.55</v>
      </c>
      <c r="J95" s="1">
        <v>5.02</v>
      </c>
      <c r="K95" s="1">
        <v>2.83</v>
      </c>
      <c r="L95" s="1">
        <v>3.18</v>
      </c>
      <c r="M95" s="1">
        <v>1.44</v>
      </c>
      <c r="P95" s="1">
        <f t="shared" si="23"/>
        <v>34.32</v>
      </c>
      <c r="Q95" s="1"/>
      <c r="R95" s="1">
        <f t="shared" si="39"/>
        <v>5.02</v>
      </c>
      <c r="S95" s="1">
        <f t="shared" si="40"/>
        <v>0.96</v>
      </c>
      <c r="T95" s="6">
        <f t="shared" si="41"/>
        <v>12</v>
      </c>
      <c r="V95" s="19">
        <f t="shared" si="24"/>
        <v>8.8</v>
      </c>
      <c r="W95" s="1">
        <f t="shared" si="25"/>
        <v>8.162</v>
      </c>
      <c r="X95" s="19">
        <f t="shared" si="26"/>
        <v>10.8</v>
      </c>
      <c r="Y95" s="1">
        <f t="shared" si="27"/>
        <v>11.510000000000002</v>
      </c>
      <c r="Z95" s="19">
        <f t="shared" si="28"/>
        <v>11.03</v>
      </c>
      <c r="AA95" s="1">
        <f t="shared" si="29"/>
        <v>9.752</v>
      </c>
      <c r="AB95" s="19">
        <f t="shared" si="30"/>
        <v>3.37</v>
      </c>
      <c r="AC95" s="1">
        <f t="shared" si="31"/>
        <v>3.2680000000000007</v>
      </c>
      <c r="AD95" s="1">
        <f t="shared" si="32"/>
        <v>32.708</v>
      </c>
      <c r="AE95" s="19">
        <f t="shared" si="42"/>
        <v>21.99</v>
      </c>
      <c r="AF95" s="1">
        <f t="shared" si="33"/>
        <v>22.142</v>
      </c>
      <c r="AG95" s="19">
        <f t="shared" si="43"/>
        <v>11.040000000000001</v>
      </c>
      <c r="AH95" s="1">
        <f t="shared" si="34"/>
        <v>10.358</v>
      </c>
      <c r="AI95" s="1">
        <f t="shared" si="44"/>
        <v>38.120000000000005</v>
      </c>
      <c r="AJ95" s="1">
        <f t="shared" si="38"/>
        <v>31.443999999999996</v>
      </c>
      <c r="AL95" s="1">
        <f t="shared" si="35"/>
        <v>14.16</v>
      </c>
      <c r="AM95" s="1">
        <f t="shared" si="36"/>
        <v>20.16</v>
      </c>
      <c r="AN95" s="1">
        <f t="shared" si="37"/>
        <v>35.11</v>
      </c>
      <c r="AO95" s="1"/>
      <c r="AP95" s="1"/>
    </row>
    <row r="96" spans="1:42" ht="12.75">
      <c r="A96">
        <v>1986</v>
      </c>
      <c r="B96" s="1">
        <v>0.71</v>
      </c>
      <c r="C96" s="1">
        <v>1.22</v>
      </c>
      <c r="D96" s="1">
        <v>1.66</v>
      </c>
      <c r="E96" s="1">
        <v>3.69</v>
      </c>
      <c r="F96" s="1">
        <v>3.19</v>
      </c>
      <c r="G96" s="1">
        <v>4.48</v>
      </c>
      <c r="H96" s="1">
        <v>4.91</v>
      </c>
      <c r="I96" s="1">
        <v>3.6</v>
      </c>
      <c r="J96" s="1">
        <v>7.21</v>
      </c>
      <c r="K96" s="1">
        <v>2.46</v>
      </c>
      <c r="L96" s="1">
        <v>1.26</v>
      </c>
      <c r="M96" s="1">
        <v>0.66</v>
      </c>
      <c r="P96" s="1">
        <f t="shared" si="23"/>
        <v>35.05</v>
      </c>
      <c r="Q96" s="1"/>
      <c r="R96" s="1">
        <f t="shared" si="39"/>
        <v>7.21</v>
      </c>
      <c r="S96" s="1">
        <f t="shared" si="40"/>
        <v>0.66</v>
      </c>
      <c r="T96" s="6">
        <f t="shared" si="41"/>
        <v>12</v>
      </c>
      <c r="V96" s="19">
        <f t="shared" si="24"/>
        <v>8.54</v>
      </c>
      <c r="W96" s="1">
        <f t="shared" si="25"/>
        <v>7.353999999999999</v>
      </c>
      <c r="X96" s="19">
        <f t="shared" si="26"/>
        <v>12.99</v>
      </c>
      <c r="Y96" s="1">
        <f t="shared" si="27"/>
        <v>11.094000000000001</v>
      </c>
      <c r="Z96" s="19">
        <f t="shared" si="28"/>
        <v>10.93</v>
      </c>
      <c r="AA96" s="1">
        <f t="shared" si="29"/>
        <v>9.406</v>
      </c>
      <c r="AB96" s="19">
        <f t="shared" si="30"/>
        <v>1.6500000000000001</v>
      </c>
      <c r="AC96" s="1">
        <f t="shared" si="31"/>
        <v>3.168</v>
      </c>
      <c r="AD96" s="1">
        <f t="shared" si="32"/>
        <v>31.041999999999994</v>
      </c>
      <c r="AE96" s="19">
        <f t="shared" si="42"/>
        <v>27.080000000000002</v>
      </c>
      <c r="AF96" s="1">
        <f t="shared" si="33"/>
        <v>21.086000000000002</v>
      </c>
      <c r="AG96" s="19">
        <f t="shared" si="43"/>
        <v>7.029999999999999</v>
      </c>
      <c r="AH96" s="1">
        <f t="shared" si="34"/>
        <v>9.95</v>
      </c>
      <c r="AI96" s="1">
        <f t="shared" si="44"/>
        <v>26.759999999999998</v>
      </c>
      <c r="AJ96" s="1">
        <f t="shared" si="38"/>
        <v>30.419999999999998</v>
      </c>
      <c r="AL96" s="1">
        <f t="shared" si="35"/>
        <v>14.95</v>
      </c>
      <c r="AM96" s="1">
        <f t="shared" si="36"/>
        <v>20.1</v>
      </c>
      <c r="AN96" s="1">
        <f t="shared" si="37"/>
        <v>29.82</v>
      </c>
      <c r="AO96" s="1"/>
      <c r="AP96" s="1"/>
    </row>
    <row r="97" spans="1:42" ht="12.75">
      <c r="A97">
        <v>1987</v>
      </c>
      <c r="B97" s="1">
        <v>0.68</v>
      </c>
      <c r="C97" s="1">
        <v>0.31</v>
      </c>
      <c r="D97" s="1">
        <v>1.66</v>
      </c>
      <c r="E97" s="1">
        <v>1.38</v>
      </c>
      <c r="F97" s="1">
        <v>3.4</v>
      </c>
      <c r="G97" s="1">
        <v>2.29</v>
      </c>
      <c r="H97" s="1">
        <v>4.95</v>
      </c>
      <c r="I97" s="1">
        <v>4.86</v>
      </c>
      <c r="J97" s="1">
        <v>2.85</v>
      </c>
      <c r="K97" s="1">
        <v>1.56</v>
      </c>
      <c r="L97" s="1">
        <v>2.26</v>
      </c>
      <c r="M97" s="1">
        <v>1.89</v>
      </c>
      <c r="P97" s="1">
        <f t="shared" si="23"/>
        <v>28.089999999999996</v>
      </c>
      <c r="Q97" s="1"/>
      <c r="R97" s="1">
        <f t="shared" si="39"/>
        <v>4.95</v>
      </c>
      <c r="S97" s="1">
        <f t="shared" si="40"/>
        <v>0.31</v>
      </c>
      <c r="T97" s="6">
        <f t="shared" si="41"/>
        <v>12</v>
      </c>
      <c r="V97" s="19">
        <f t="shared" si="24"/>
        <v>6.4399999999999995</v>
      </c>
      <c r="W97" s="1">
        <f t="shared" si="25"/>
        <v>7.05</v>
      </c>
      <c r="X97" s="19">
        <f t="shared" si="26"/>
        <v>12.100000000000001</v>
      </c>
      <c r="Y97" s="1">
        <f t="shared" si="27"/>
        <v>10.848</v>
      </c>
      <c r="Z97" s="19">
        <f t="shared" si="28"/>
        <v>6.67</v>
      </c>
      <c r="AA97" s="1">
        <f t="shared" si="29"/>
        <v>8.7</v>
      </c>
      <c r="AB97" s="19">
        <f t="shared" si="30"/>
        <v>3.66</v>
      </c>
      <c r="AC97" s="1">
        <f t="shared" si="31"/>
        <v>2.806</v>
      </c>
      <c r="AD97" s="1">
        <f t="shared" si="32"/>
        <v>29.462</v>
      </c>
      <c r="AE97" s="19">
        <f t="shared" si="42"/>
        <v>19.73</v>
      </c>
      <c r="AF97" s="1">
        <f t="shared" si="33"/>
        <v>20.47</v>
      </c>
      <c r="AG97" s="19">
        <f t="shared" si="43"/>
        <v>8.899999999999999</v>
      </c>
      <c r="AH97" s="1">
        <f t="shared" si="34"/>
        <v>8.97</v>
      </c>
      <c r="AI97" s="1">
        <f t="shared" si="44"/>
        <v>24.769999999999996</v>
      </c>
      <c r="AJ97" s="1">
        <f t="shared" si="38"/>
        <v>29.621999999999996</v>
      </c>
      <c r="AL97" s="1">
        <f t="shared" si="35"/>
        <v>9.719999999999999</v>
      </c>
      <c r="AM97" s="1">
        <f t="shared" si="36"/>
        <v>18.37</v>
      </c>
      <c r="AN97" s="1">
        <f t="shared" si="37"/>
        <v>26.44</v>
      </c>
      <c r="AO97" s="1"/>
      <c r="AP97" s="1"/>
    </row>
    <row r="98" spans="1:42" ht="12.75">
      <c r="A98">
        <v>1988</v>
      </c>
      <c r="B98" s="1">
        <v>1.23</v>
      </c>
      <c r="C98" s="1">
        <v>0.54</v>
      </c>
      <c r="D98" s="1">
        <v>1.42</v>
      </c>
      <c r="E98" s="1">
        <v>1.74</v>
      </c>
      <c r="F98" s="1">
        <v>1.64</v>
      </c>
      <c r="G98" s="1">
        <v>1.5</v>
      </c>
      <c r="H98" s="1">
        <v>2.44</v>
      </c>
      <c r="I98" s="1">
        <v>4.63</v>
      </c>
      <c r="J98" s="1">
        <v>3.92</v>
      </c>
      <c r="K98" s="1">
        <v>1.76</v>
      </c>
      <c r="L98" s="1">
        <v>3.25</v>
      </c>
      <c r="M98" s="1">
        <v>1.13</v>
      </c>
      <c r="P98" s="1">
        <f t="shared" si="23"/>
        <v>25.200000000000003</v>
      </c>
      <c r="Q98" s="1"/>
      <c r="R98" s="1">
        <f t="shared" si="39"/>
        <v>4.63</v>
      </c>
      <c r="S98" s="1">
        <f t="shared" si="40"/>
        <v>0.54</v>
      </c>
      <c r="T98" s="6">
        <f t="shared" si="41"/>
        <v>12</v>
      </c>
      <c r="V98" s="19">
        <f t="shared" si="24"/>
        <v>4.8</v>
      </c>
      <c r="W98" s="1">
        <f t="shared" si="25"/>
        <v>7.127999999999998</v>
      </c>
      <c r="X98" s="19">
        <f t="shared" si="26"/>
        <v>8.57</v>
      </c>
      <c r="Y98" s="1">
        <f t="shared" si="27"/>
        <v>11.462</v>
      </c>
      <c r="Z98" s="19">
        <f t="shared" si="28"/>
        <v>8.93</v>
      </c>
      <c r="AA98" s="1">
        <f t="shared" si="29"/>
        <v>7.922</v>
      </c>
      <c r="AB98" s="19">
        <f t="shared" si="30"/>
        <v>2.77</v>
      </c>
      <c r="AC98" s="1">
        <f t="shared" si="31"/>
        <v>2.722</v>
      </c>
      <c r="AD98" s="1">
        <f t="shared" si="32"/>
        <v>29.334000000000003</v>
      </c>
      <c r="AE98" s="19">
        <f t="shared" si="42"/>
        <v>15.87</v>
      </c>
      <c r="AF98" s="1">
        <f t="shared" si="33"/>
        <v>20.651999999999997</v>
      </c>
      <c r="AG98" s="19">
        <f t="shared" si="43"/>
        <v>9.43</v>
      </c>
      <c r="AH98" s="1">
        <f t="shared" si="34"/>
        <v>8.818000000000001</v>
      </c>
      <c r="AI98" s="1">
        <f t="shared" si="44"/>
        <v>27.11</v>
      </c>
      <c r="AJ98" s="1">
        <f t="shared" si="38"/>
        <v>28.717999999999996</v>
      </c>
      <c r="AL98" s="1">
        <f t="shared" si="35"/>
        <v>8.07</v>
      </c>
      <c r="AM98" s="1">
        <f t="shared" si="36"/>
        <v>17.13</v>
      </c>
      <c r="AN98" s="1">
        <f t="shared" si="37"/>
        <v>28.79</v>
      </c>
      <c r="AO98" s="1"/>
      <c r="AP98" s="1"/>
    </row>
    <row r="99" spans="1:42" ht="12.75">
      <c r="A99">
        <v>1989</v>
      </c>
      <c r="B99" s="1">
        <v>1.03</v>
      </c>
      <c r="C99" s="1">
        <v>0.61</v>
      </c>
      <c r="D99" s="1">
        <v>1.65</v>
      </c>
      <c r="E99" s="1">
        <v>1.74</v>
      </c>
      <c r="F99" s="1">
        <v>3.28</v>
      </c>
      <c r="G99" s="1">
        <v>3.35</v>
      </c>
      <c r="H99" s="1">
        <v>2.63</v>
      </c>
      <c r="I99" s="1">
        <v>3.8</v>
      </c>
      <c r="J99" s="1">
        <v>2.88</v>
      </c>
      <c r="K99" s="1">
        <v>1.72</v>
      </c>
      <c r="L99" s="1">
        <v>1.34</v>
      </c>
      <c r="M99" s="1">
        <v>0.62</v>
      </c>
      <c r="P99" s="1">
        <f t="shared" si="23"/>
        <v>24.65</v>
      </c>
      <c r="Q99" s="1"/>
      <c r="R99" s="1">
        <f t="shared" si="39"/>
        <v>3.8</v>
      </c>
      <c r="S99" s="1">
        <f t="shared" si="40"/>
        <v>0.61</v>
      </c>
      <c r="T99" s="6">
        <f t="shared" si="41"/>
        <v>12</v>
      </c>
      <c r="V99" s="19">
        <f t="shared" si="24"/>
        <v>6.67</v>
      </c>
      <c r="W99" s="1">
        <f t="shared" si="25"/>
        <v>7.751999999999998</v>
      </c>
      <c r="X99" s="19">
        <f t="shared" si="26"/>
        <v>9.780000000000001</v>
      </c>
      <c r="Y99" s="1">
        <f t="shared" si="27"/>
        <v>10.968</v>
      </c>
      <c r="Z99" s="19">
        <f t="shared" si="28"/>
        <v>5.9399999999999995</v>
      </c>
      <c r="AA99" s="1">
        <f t="shared" si="29"/>
        <v>7.92</v>
      </c>
      <c r="AB99" s="19">
        <f t="shared" si="30"/>
        <v>2.58</v>
      </c>
      <c r="AC99" s="1">
        <f t="shared" si="31"/>
        <v>3.0480000000000005</v>
      </c>
      <c r="AD99" s="1">
        <f t="shared" si="32"/>
        <v>29.486</v>
      </c>
      <c r="AE99" s="19">
        <f t="shared" si="42"/>
        <v>17.68</v>
      </c>
      <c r="AF99" s="1">
        <f t="shared" si="33"/>
        <v>19.9</v>
      </c>
      <c r="AG99" s="19">
        <f t="shared" si="43"/>
        <v>8.450000000000001</v>
      </c>
      <c r="AH99" s="1">
        <f t="shared" si="34"/>
        <v>9.814</v>
      </c>
      <c r="AI99" s="1">
        <f t="shared" si="44"/>
        <v>31.35</v>
      </c>
      <c r="AJ99" s="1">
        <f t="shared" si="38"/>
        <v>29.835999999999995</v>
      </c>
      <c r="AL99" s="1">
        <f t="shared" si="35"/>
        <v>11.66</v>
      </c>
      <c r="AM99" s="1">
        <f t="shared" si="36"/>
        <v>12.989999999999998</v>
      </c>
      <c r="AN99" s="1">
        <f t="shared" si="37"/>
        <v>30.31</v>
      </c>
      <c r="AO99" s="1"/>
      <c r="AP99" s="1"/>
    </row>
    <row r="100" spans="1:42" ht="12.75">
      <c r="A100">
        <v>1990</v>
      </c>
      <c r="B100" s="1">
        <v>0.98</v>
      </c>
      <c r="C100" s="1">
        <v>0.98</v>
      </c>
      <c r="D100" s="1">
        <v>2.81</v>
      </c>
      <c r="E100" s="1">
        <v>2.44</v>
      </c>
      <c r="F100" s="1">
        <v>3.94</v>
      </c>
      <c r="G100" s="1">
        <v>6.17</v>
      </c>
      <c r="H100" s="1">
        <v>3.87</v>
      </c>
      <c r="I100" s="1">
        <v>3.83</v>
      </c>
      <c r="J100" s="1">
        <v>2.65</v>
      </c>
      <c r="K100" s="1">
        <v>2.88</v>
      </c>
      <c r="L100" s="1">
        <v>1.61</v>
      </c>
      <c r="M100" s="1">
        <v>1.52</v>
      </c>
      <c r="P100" s="1">
        <f t="shared" si="23"/>
        <v>33.68000000000001</v>
      </c>
      <c r="Q100" s="1"/>
      <c r="R100" s="1">
        <f t="shared" si="39"/>
        <v>6.17</v>
      </c>
      <c r="S100" s="1">
        <f t="shared" si="40"/>
        <v>0.98</v>
      </c>
      <c r="T100" s="6">
        <f t="shared" si="41"/>
        <v>12</v>
      </c>
      <c r="V100" s="19">
        <f t="shared" si="24"/>
        <v>9.19</v>
      </c>
      <c r="W100" s="1">
        <f t="shared" si="25"/>
        <v>7.751999999999998</v>
      </c>
      <c r="X100" s="19">
        <f t="shared" si="26"/>
        <v>13.87</v>
      </c>
      <c r="Y100" s="1">
        <f t="shared" si="27"/>
        <v>10.784</v>
      </c>
      <c r="Z100" s="19">
        <f t="shared" si="28"/>
        <v>7.14</v>
      </c>
      <c r="AA100" s="1">
        <f t="shared" si="29"/>
        <v>8.512</v>
      </c>
      <c r="AB100" s="19">
        <f t="shared" si="30"/>
        <v>2.95</v>
      </c>
      <c r="AC100" s="1">
        <f t="shared" si="31"/>
        <v>3.0840000000000005</v>
      </c>
      <c r="AD100" s="1">
        <f t="shared" si="32"/>
        <v>30.052</v>
      </c>
      <c r="AE100" s="19">
        <f t="shared" si="42"/>
        <v>22.9</v>
      </c>
      <c r="AF100" s="1">
        <f t="shared" si="33"/>
        <v>20.022</v>
      </c>
      <c r="AG100" s="19">
        <f t="shared" si="43"/>
        <v>10.28</v>
      </c>
      <c r="AH100" s="1">
        <f t="shared" si="34"/>
        <v>10.118</v>
      </c>
      <c r="AI100" s="1">
        <f t="shared" si="44"/>
        <v>33.6</v>
      </c>
      <c r="AJ100" s="1">
        <f t="shared" si="38"/>
        <v>32.712</v>
      </c>
      <c r="AL100" s="1">
        <f t="shared" si="35"/>
        <v>17.32</v>
      </c>
      <c r="AM100" s="1">
        <f t="shared" si="36"/>
        <v>16.36</v>
      </c>
      <c r="AN100" s="1">
        <f t="shared" si="37"/>
        <v>33.099999999999994</v>
      </c>
      <c r="AO100" s="1"/>
      <c r="AP100" s="1"/>
    </row>
    <row r="101" spans="1:42" ht="12.75">
      <c r="A101">
        <v>1991</v>
      </c>
      <c r="B101" s="1">
        <v>0.77</v>
      </c>
      <c r="C101" s="1">
        <v>0.66</v>
      </c>
      <c r="D101" s="1">
        <v>2.84</v>
      </c>
      <c r="E101" s="1">
        <v>4.24</v>
      </c>
      <c r="F101" s="1">
        <v>4.58</v>
      </c>
      <c r="G101" s="1">
        <v>3.65</v>
      </c>
      <c r="H101" s="1">
        <v>4.15</v>
      </c>
      <c r="I101" s="1">
        <v>2.72</v>
      </c>
      <c r="J101" s="1">
        <v>3.98</v>
      </c>
      <c r="K101" s="1">
        <v>3.14</v>
      </c>
      <c r="L101" s="1">
        <v>3.8</v>
      </c>
      <c r="M101" s="1">
        <v>1.28</v>
      </c>
      <c r="P101" s="1">
        <f>IF(T101&gt;11,SUM(B101:M101),"")</f>
        <v>35.81</v>
      </c>
      <c r="Q101" s="1"/>
      <c r="R101" s="1">
        <f t="shared" si="39"/>
        <v>4.58</v>
      </c>
      <c r="S101" s="1">
        <f t="shared" si="40"/>
        <v>0.66</v>
      </c>
      <c r="T101" s="6">
        <f t="shared" si="41"/>
        <v>12</v>
      </c>
      <c r="V101" s="19">
        <f t="shared" si="24"/>
        <v>11.66</v>
      </c>
      <c r="W101" s="1">
        <f t="shared" si="25"/>
        <v>8.658</v>
      </c>
      <c r="X101" s="19">
        <f t="shared" si="26"/>
        <v>10.520000000000001</v>
      </c>
      <c r="Y101" s="1">
        <f t="shared" si="27"/>
        <v>12.604000000000001</v>
      </c>
      <c r="Z101" s="19">
        <f t="shared" si="28"/>
        <v>10.92</v>
      </c>
      <c r="AA101" s="1">
        <f t="shared" si="29"/>
        <v>8.01</v>
      </c>
      <c r="AB101" s="19">
        <f t="shared" si="30"/>
        <v>3.2800000000000002</v>
      </c>
      <c r="AC101" s="1">
        <f t="shared" si="31"/>
        <v>3.1719999999999997</v>
      </c>
      <c r="AD101" s="1">
        <f t="shared" si="32"/>
        <v>32.298</v>
      </c>
      <c r="AE101" s="19">
        <f t="shared" si="42"/>
        <v>23.32</v>
      </c>
      <c r="AF101" s="1">
        <f t="shared" si="33"/>
        <v>22.594</v>
      </c>
      <c r="AG101" s="19">
        <f t="shared" si="43"/>
        <v>12.009999999999998</v>
      </c>
      <c r="AH101" s="1">
        <f t="shared" si="34"/>
        <v>9.669999999999998</v>
      </c>
      <c r="AI101" s="1">
        <f t="shared" si="44"/>
        <v>32.349999999999994</v>
      </c>
      <c r="AJ101" s="1">
        <f t="shared" si="38"/>
        <v>33.098</v>
      </c>
      <c r="AL101" s="1">
        <f t="shared" si="35"/>
        <v>16.74</v>
      </c>
      <c r="AM101" s="1">
        <f t="shared" si="36"/>
        <v>19.070000000000004</v>
      </c>
      <c r="AN101" s="1">
        <f t="shared" si="37"/>
        <v>30.190000000000005</v>
      </c>
      <c r="AO101" s="1"/>
      <c r="AP101" s="1"/>
    </row>
    <row r="102" spans="1:42" ht="12.75">
      <c r="A102">
        <v>1992</v>
      </c>
      <c r="B102" s="1">
        <v>0.99</v>
      </c>
      <c r="C102" s="1">
        <v>1.01</v>
      </c>
      <c r="D102" s="1">
        <v>1.79</v>
      </c>
      <c r="E102" s="1">
        <v>2.83</v>
      </c>
      <c r="F102" s="1">
        <v>1.82</v>
      </c>
      <c r="G102" s="1">
        <v>2.68</v>
      </c>
      <c r="H102" s="1">
        <v>5.25</v>
      </c>
      <c r="I102" s="1">
        <v>3.25</v>
      </c>
      <c r="J102" s="1">
        <v>4.51</v>
      </c>
      <c r="K102" s="1">
        <v>1.7</v>
      </c>
      <c r="L102" s="1">
        <v>3.42</v>
      </c>
      <c r="M102" s="1">
        <v>1.67</v>
      </c>
      <c r="P102" s="1">
        <f>IF(T102&gt;11,SUM(B102:M102),"")</f>
        <v>30.919999999999995</v>
      </c>
      <c r="Q102" s="1"/>
      <c r="R102" s="1">
        <f t="shared" si="39"/>
        <v>5.25</v>
      </c>
      <c r="S102" s="1">
        <f t="shared" si="40"/>
        <v>0.99</v>
      </c>
      <c r="T102" s="6">
        <f t="shared" si="41"/>
        <v>12</v>
      </c>
      <c r="V102" s="19">
        <f t="shared" si="24"/>
        <v>6.44</v>
      </c>
      <c r="W102" s="1">
        <f t="shared" si="25"/>
        <v>8.496</v>
      </c>
      <c r="X102" s="19">
        <f t="shared" si="26"/>
        <v>11.18</v>
      </c>
      <c r="Y102" s="1">
        <f t="shared" si="27"/>
        <v>13.274000000000001</v>
      </c>
      <c r="Z102" s="19">
        <f t="shared" si="28"/>
        <v>9.629999999999999</v>
      </c>
      <c r="AA102" s="1">
        <f t="shared" si="29"/>
        <v>8.452</v>
      </c>
      <c r="AB102" s="19">
        <f t="shared" si="30"/>
        <v>3.84</v>
      </c>
      <c r="AC102" s="1">
        <f t="shared" si="31"/>
        <v>3.1340000000000003</v>
      </c>
      <c r="AD102" s="1">
        <f t="shared" si="32"/>
        <v>33.418</v>
      </c>
      <c r="AE102" s="19">
        <f t="shared" si="42"/>
        <v>20.34</v>
      </c>
      <c r="AF102" s="1">
        <f t="shared" si="33"/>
        <v>23.428</v>
      </c>
      <c r="AG102" s="19">
        <f t="shared" si="43"/>
        <v>10.419999999999998</v>
      </c>
      <c r="AH102" s="1">
        <f t="shared" si="34"/>
        <v>9.801999999999998</v>
      </c>
      <c r="AI102" s="1">
        <f t="shared" si="44"/>
        <v>39.15</v>
      </c>
      <c r="AJ102" s="1">
        <f t="shared" si="38"/>
        <v>32.87</v>
      </c>
      <c r="AL102" s="1">
        <f t="shared" si="35"/>
        <v>11.12</v>
      </c>
      <c r="AM102" s="1">
        <f t="shared" si="36"/>
        <v>19.799999999999997</v>
      </c>
      <c r="AN102" s="1">
        <f t="shared" si="37"/>
        <v>37.64</v>
      </c>
      <c r="AO102" s="1"/>
      <c r="AP102" s="1"/>
    </row>
    <row r="103" spans="1:42" ht="12.75">
      <c r="A103">
        <v>1993</v>
      </c>
      <c r="B103" s="1">
        <v>1.5</v>
      </c>
      <c r="C103" s="1">
        <v>0.67</v>
      </c>
      <c r="D103" s="1">
        <v>1.46</v>
      </c>
      <c r="E103" s="1">
        <v>3.47</v>
      </c>
      <c r="F103" s="1">
        <v>4.4</v>
      </c>
      <c r="G103" s="1">
        <v>6.34</v>
      </c>
      <c r="H103" s="1">
        <v>6.18</v>
      </c>
      <c r="I103" s="1">
        <v>5.15</v>
      </c>
      <c r="J103" s="1">
        <v>3.19</v>
      </c>
      <c r="K103" s="1">
        <v>1.56</v>
      </c>
      <c r="L103" s="1">
        <v>1.67</v>
      </c>
      <c r="M103" s="1">
        <v>0.84</v>
      </c>
      <c r="P103" s="1">
        <f>IF(T103&gt;11,SUM(B103:M103),"")</f>
        <v>36.43000000000001</v>
      </c>
      <c r="Q103" s="1"/>
      <c r="R103" s="1">
        <f t="shared" si="39"/>
        <v>6.34</v>
      </c>
      <c r="S103" s="1">
        <f t="shared" si="40"/>
        <v>0.67</v>
      </c>
      <c r="T103" s="6">
        <f t="shared" si="41"/>
        <v>12</v>
      </c>
      <c r="V103" s="19">
        <f t="shared" si="24"/>
        <v>9.33</v>
      </c>
      <c r="W103" s="1">
        <f t="shared" si="25"/>
        <v>8.475999999999999</v>
      </c>
      <c r="X103" s="19">
        <f t="shared" si="26"/>
        <v>17.67</v>
      </c>
      <c r="Y103" s="1">
        <f t="shared" si="27"/>
        <v>12.816000000000003</v>
      </c>
      <c r="Z103" s="19">
        <f t="shared" si="28"/>
        <v>6.42</v>
      </c>
      <c r="AA103" s="1">
        <f t="shared" si="29"/>
        <v>8.702</v>
      </c>
      <c r="AB103" s="19">
        <f t="shared" si="30"/>
        <v>3.21</v>
      </c>
      <c r="AC103" s="1">
        <f t="shared" si="31"/>
        <v>3.346</v>
      </c>
      <c r="AD103" s="1">
        <f t="shared" si="32"/>
        <v>33.04</v>
      </c>
      <c r="AE103" s="19">
        <f t="shared" si="42"/>
        <v>28.73</v>
      </c>
      <c r="AF103" s="1">
        <f t="shared" si="33"/>
        <v>23.068</v>
      </c>
      <c r="AG103" s="19">
        <f t="shared" si="43"/>
        <v>7.19</v>
      </c>
      <c r="AH103" s="1">
        <f t="shared" si="34"/>
        <v>9.962</v>
      </c>
      <c r="AI103" s="1">
        <f t="shared" si="44"/>
        <v>29.04</v>
      </c>
      <c r="AJ103" s="1">
        <f t="shared" si="38"/>
        <v>32.358</v>
      </c>
      <c r="AL103" s="1">
        <f t="shared" si="35"/>
        <v>17.84</v>
      </c>
      <c r="AM103" s="1">
        <f t="shared" si="36"/>
        <v>18.59</v>
      </c>
      <c r="AN103" s="1">
        <f t="shared" si="37"/>
        <v>31.61</v>
      </c>
      <c r="AO103" s="1"/>
      <c r="AP103" s="1"/>
    </row>
    <row r="104" spans="1:42" ht="12.75">
      <c r="A104">
        <v>1994</v>
      </c>
      <c r="B104" s="1">
        <v>1.36</v>
      </c>
      <c r="C104" s="1">
        <v>1.01</v>
      </c>
      <c r="D104" s="1">
        <v>0.75</v>
      </c>
      <c r="E104" s="1">
        <v>3.18</v>
      </c>
      <c r="F104" s="1">
        <v>1.93</v>
      </c>
      <c r="G104" s="1">
        <v>4.79</v>
      </c>
      <c r="H104" s="1">
        <v>4.37</v>
      </c>
      <c r="I104" s="1">
        <v>3.97</v>
      </c>
      <c r="J104" s="1">
        <v>3.61</v>
      </c>
      <c r="K104" s="1">
        <v>2.29</v>
      </c>
      <c r="L104" s="1">
        <v>2.25</v>
      </c>
      <c r="M104" s="1">
        <v>0.74</v>
      </c>
      <c r="P104" s="1">
        <f aca="true" t="shared" si="45" ref="P104:P111">IF(T104&gt;11,SUM(B104:M104),"")</f>
        <v>30.249999999999996</v>
      </c>
      <c r="Q104" s="1"/>
      <c r="R104" s="1">
        <f aca="true" t="shared" si="46" ref="R104:R111">MAX(B104:M104)</f>
        <v>4.79</v>
      </c>
      <c r="S104" s="1">
        <f aca="true" t="shared" si="47" ref="S104:S111">MIN(B104:M104)</f>
        <v>0.74</v>
      </c>
      <c r="T104" s="6">
        <f aca="true" t="shared" si="48" ref="T104:T111">COUNT(B104:M104)</f>
        <v>12</v>
      </c>
      <c r="V104" s="19">
        <f aca="true" t="shared" si="49" ref="V104:V111">IF(COUNT(D104:F104)&gt;2,SUM(D104:F104),"")</f>
        <v>5.86</v>
      </c>
      <c r="W104" s="1">
        <f aca="true" t="shared" si="50" ref="W104:W111">IF(COUNT(V102:V106)&gt;4,AVERAGE(V102:V106),"")</f>
        <v>7.581999999999999</v>
      </c>
      <c r="X104" s="19">
        <f aca="true" t="shared" si="51" ref="X104:X111">IF(COUNT(G104:I104)&gt;2,SUM(G104:I104),"")</f>
        <v>13.13</v>
      </c>
      <c r="Y104" s="1">
        <f aca="true" t="shared" si="52" ref="Y104:Y111">IF(COUNT(X102:X106)&gt;4,AVERAGE(X102:X106),"")</f>
        <v>12.934000000000001</v>
      </c>
      <c r="Z104" s="19">
        <f aca="true" t="shared" si="53" ref="Z104:Z111">IF(COUNT(J104:L104)&gt;2,SUM(J104:L104),"")</f>
        <v>8.15</v>
      </c>
      <c r="AA104" s="1">
        <f aca="true" t="shared" si="54" ref="AA104:AA111">IF(COUNT(Z102:Z106)&gt;4,AVERAGE(Z102:Z106),"")</f>
        <v>8.3</v>
      </c>
      <c r="AB104" s="19">
        <f aca="true" t="shared" si="55" ref="AB104:AB111">IF(COUNT(M104,B105:C105)&gt;2,SUM(M104,B105:C105),"")</f>
        <v>2.39</v>
      </c>
      <c r="AC104" s="1">
        <f aca="true" t="shared" si="56" ref="AC104:AC111">IF(COUNT(AB102:AB106)&gt;4,AVERAGE(AB102:AB106),"")</f>
        <v>3.7</v>
      </c>
      <c r="AD104" s="1">
        <f aca="true" t="shared" si="57" ref="AD104:AD111">IF(COUNT(P102:P106)&gt;4,AVERAGE(P102:P106),"")</f>
        <v>32.26</v>
      </c>
      <c r="AE104" s="19">
        <f aca="true" t="shared" si="58" ref="AE104:AE111">IF(COUNT(E104:J104)&gt;5,SUM(E104:J104),"")</f>
        <v>21.849999999999998</v>
      </c>
      <c r="AF104" s="1">
        <f aca="true" t="shared" si="59" ref="AF104:AF111">IF(COUNT(AE102:AE106)&gt;4,AVERAGE(AE102:AE106),"")</f>
        <v>22.396000000000004</v>
      </c>
      <c r="AG104" s="19">
        <f aca="true" t="shared" si="60" ref="AG104:AG111">IF(COUNT(K104:M104,B105:D105)&gt;5,SUM(K104:M104,B105:D105),"")</f>
        <v>9.110000000000001</v>
      </c>
      <c r="AH104" s="1">
        <f aca="true" t="shared" si="61" ref="AH104:AH111">IF(COUNT(AG102:AG106)&gt;4,AVERAGE(AG102:AG106),"")</f>
        <v>10.104</v>
      </c>
      <c r="AI104" s="1">
        <f aca="true" t="shared" si="62" ref="AI104:AI111">IF(COUNT(AG104,AE105)&gt;1,AG104+AE105,"")</f>
        <v>30.21</v>
      </c>
      <c r="AJ104" s="1">
        <f t="shared" si="38"/>
        <v>32.227999999999994</v>
      </c>
      <c r="AL104" s="1">
        <f>IF(COUNT(B104:G104)&gt;5,SUM(B104:G104),"")</f>
        <v>13.02</v>
      </c>
      <c r="AM104" s="1">
        <f>IF(COUNT(H104:M104)&gt;5,SUM(H104:M104),"")</f>
        <v>17.229999999999997</v>
      </c>
      <c r="AN104" s="1">
        <f aca="true" t="shared" si="63" ref="AN104:AN111">IF(COUNT(AM104,AL105)=2,AM104+AL105,"")</f>
        <v>30.559999999999995</v>
      </c>
      <c r="AO104" s="1"/>
      <c r="AP104" s="1"/>
    </row>
    <row r="105" spans="1:42" ht="12.75">
      <c r="A105">
        <v>1995</v>
      </c>
      <c r="B105" s="1">
        <v>1.1</v>
      </c>
      <c r="C105" s="1">
        <v>0.55</v>
      </c>
      <c r="D105" s="1">
        <v>2.18</v>
      </c>
      <c r="E105" s="1">
        <v>3.16</v>
      </c>
      <c r="F105" s="1">
        <v>3.75</v>
      </c>
      <c r="G105" s="1">
        <v>2.59</v>
      </c>
      <c r="H105" s="1">
        <v>4.23</v>
      </c>
      <c r="I105" s="1">
        <v>4.76</v>
      </c>
      <c r="J105" s="1">
        <v>2.61</v>
      </c>
      <c r="K105" s="1">
        <v>3.74</v>
      </c>
      <c r="L105" s="1">
        <v>2.04</v>
      </c>
      <c r="M105" s="1">
        <v>1.08</v>
      </c>
      <c r="P105" s="1">
        <f t="shared" si="45"/>
        <v>31.79</v>
      </c>
      <c r="Q105" s="1"/>
      <c r="R105" s="1">
        <f t="shared" si="46"/>
        <v>4.76</v>
      </c>
      <c r="S105" s="1">
        <f t="shared" si="47"/>
        <v>0.55</v>
      </c>
      <c r="T105" s="6">
        <f t="shared" si="48"/>
        <v>12</v>
      </c>
      <c r="V105" s="19">
        <f t="shared" si="49"/>
        <v>9.09</v>
      </c>
      <c r="W105" s="1">
        <f t="shared" si="50"/>
        <v>7.586</v>
      </c>
      <c r="X105" s="19">
        <f t="shared" si="51"/>
        <v>11.58</v>
      </c>
      <c r="Y105" s="1">
        <f t="shared" si="52"/>
        <v>12.974</v>
      </c>
      <c r="Z105" s="19">
        <f t="shared" si="53"/>
        <v>8.39</v>
      </c>
      <c r="AA105" s="1">
        <f t="shared" si="54"/>
        <v>7.654000000000001</v>
      </c>
      <c r="AB105" s="19">
        <f t="shared" si="55"/>
        <v>4.01</v>
      </c>
      <c r="AC105" s="1">
        <f t="shared" si="56"/>
        <v>3.69</v>
      </c>
      <c r="AD105" s="1">
        <f t="shared" si="57"/>
        <v>31.736</v>
      </c>
      <c r="AE105" s="19">
        <f t="shared" si="58"/>
        <v>21.1</v>
      </c>
      <c r="AF105" s="1">
        <f t="shared" si="59"/>
        <v>22.124000000000002</v>
      </c>
      <c r="AG105" s="19">
        <f t="shared" si="60"/>
        <v>11.080000000000002</v>
      </c>
      <c r="AH105" s="1">
        <f t="shared" si="61"/>
        <v>10.112</v>
      </c>
      <c r="AI105" s="1">
        <f t="shared" si="62"/>
        <v>31.040000000000003</v>
      </c>
      <c r="AJ105" s="1">
        <f t="shared" si="38"/>
        <v>30.482000000000006</v>
      </c>
      <c r="AL105" s="1">
        <f>IF(COUNT(B105:G105)&gt;5,SUM(B105:G105),"")</f>
        <v>13.33</v>
      </c>
      <c r="AM105" s="1">
        <f>IF(COUNT(H105:M105)&gt;5,SUM(H105:M105),"")</f>
        <v>18.46</v>
      </c>
      <c r="AN105" s="1">
        <f t="shared" si="63"/>
        <v>33.410000000000004</v>
      </c>
      <c r="AO105" s="1"/>
      <c r="AP105" s="1"/>
    </row>
    <row r="106" spans="1:42" ht="12.75">
      <c r="A106">
        <v>1996</v>
      </c>
      <c r="B106" s="1">
        <v>2.12</v>
      </c>
      <c r="C106" s="1">
        <v>0.81</v>
      </c>
      <c r="D106" s="1">
        <v>1.29</v>
      </c>
      <c r="E106" s="1">
        <v>2.07</v>
      </c>
      <c r="F106" s="1">
        <v>3.83</v>
      </c>
      <c r="G106" s="1">
        <v>4.83</v>
      </c>
      <c r="H106" s="1">
        <v>3.55</v>
      </c>
      <c r="I106" s="1">
        <v>2.73</v>
      </c>
      <c r="J106" s="1">
        <v>2.95</v>
      </c>
      <c r="K106" s="1">
        <v>3.29</v>
      </c>
      <c r="L106" s="1">
        <v>2.67</v>
      </c>
      <c r="M106" s="1">
        <v>1.77</v>
      </c>
      <c r="P106" s="1">
        <f t="shared" si="45"/>
        <v>31.91</v>
      </c>
      <c r="Q106" s="1"/>
      <c r="R106" s="1">
        <f t="shared" si="46"/>
        <v>4.83</v>
      </c>
      <c r="S106" s="1">
        <f t="shared" si="47"/>
        <v>0.81</v>
      </c>
      <c r="T106" s="6">
        <f t="shared" si="48"/>
        <v>12</v>
      </c>
      <c r="V106" s="19">
        <f t="shared" si="49"/>
        <v>7.1899999999999995</v>
      </c>
      <c r="W106" s="1">
        <f t="shared" si="50"/>
        <v>7.524000000000001</v>
      </c>
      <c r="X106" s="19">
        <f t="shared" si="51"/>
        <v>11.11</v>
      </c>
      <c r="Y106" s="1">
        <f t="shared" si="52"/>
        <v>11.84</v>
      </c>
      <c r="Z106" s="19">
        <f t="shared" si="53"/>
        <v>8.91</v>
      </c>
      <c r="AA106" s="1">
        <f t="shared" si="54"/>
        <v>7.902000000000001</v>
      </c>
      <c r="AB106" s="19">
        <f t="shared" si="55"/>
        <v>5.05</v>
      </c>
      <c r="AC106" s="1">
        <f t="shared" si="56"/>
        <v>3.812</v>
      </c>
      <c r="AD106" s="1">
        <f t="shared" si="57"/>
        <v>30.965999999999998</v>
      </c>
      <c r="AE106" s="19">
        <f t="shared" si="58"/>
        <v>19.96</v>
      </c>
      <c r="AF106" s="1">
        <f t="shared" si="59"/>
        <v>20.369999999999997</v>
      </c>
      <c r="AG106" s="19">
        <f t="shared" si="60"/>
        <v>12.719999999999999</v>
      </c>
      <c r="AH106" s="1">
        <f t="shared" si="61"/>
        <v>10.756</v>
      </c>
      <c r="AI106" s="1">
        <f t="shared" si="62"/>
        <v>31.7</v>
      </c>
      <c r="AJ106" s="1">
        <f t="shared" si="38"/>
        <v>31.73</v>
      </c>
      <c r="AL106" s="1">
        <f>IF(COUNT(B106:G106)&gt;5,SUM(B106:G106),"")</f>
        <v>14.950000000000001</v>
      </c>
      <c r="AM106" s="1">
        <f>IF(COUNT(H106:M106)&gt;5,SUM(H106:M106),"")</f>
        <v>16.96</v>
      </c>
      <c r="AN106" s="1">
        <f t="shared" si="63"/>
        <v>30.54</v>
      </c>
      <c r="AO106" s="1"/>
      <c r="AP106" s="1"/>
    </row>
    <row r="107" spans="1:42" ht="12.75">
      <c r="A107">
        <v>1997</v>
      </c>
      <c r="B107" s="1">
        <v>1.94</v>
      </c>
      <c r="C107" s="1">
        <v>1.34</v>
      </c>
      <c r="D107" s="1">
        <v>1.71</v>
      </c>
      <c r="E107" s="1">
        <v>1.59</v>
      </c>
      <c r="F107" s="1">
        <v>3.16</v>
      </c>
      <c r="G107" s="1">
        <v>3.84</v>
      </c>
      <c r="H107" s="1">
        <v>4.15</v>
      </c>
      <c r="I107" s="1">
        <v>3.39</v>
      </c>
      <c r="J107" s="1">
        <v>2.85</v>
      </c>
      <c r="K107" s="1">
        <v>2.43</v>
      </c>
      <c r="L107" s="1">
        <v>1.12</v>
      </c>
      <c r="M107" s="1">
        <v>0.78</v>
      </c>
      <c r="P107" s="1">
        <f t="shared" si="45"/>
        <v>28.300000000000004</v>
      </c>
      <c r="Q107" s="1"/>
      <c r="R107" s="1">
        <f t="shared" si="46"/>
        <v>4.15</v>
      </c>
      <c r="S107" s="1">
        <f t="shared" si="47"/>
        <v>0.78</v>
      </c>
      <c r="T107" s="6">
        <f t="shared" si="48"/>
        <v>12</v>
      </c>
      <c r="V107" s="19">
        <f t="shared" si="49"/>
        <v>6.46</v>
      </c>
      <c r="W107" s="1">
        <f t="shared" si="50"/>
        <v>8.274000000000001</v>
      </c>
      <c r="X107" s="19">
        <f t="shared" si="51"/>
        <v>11.38</v>
      </c>
      <c r="Y107" s="1">
        <f t="shared" si="52"/>
        <v>11.928</v>
      </c>
      <c r="Z107" s="19">
        <f t="shared" si="53"/>
        <v>6.4</v>
      </c>
      <c r="AA107" s="1">
        <f t="shared" si="54"/>
        <v>7.2360000000000015</v>
      </c>
      <c r="AB107" s="19">
        <f t="shared" si="55"/>
        <v>3.79</v>
      </c>
      <c r="AC107" s="1">
        <f t="shared" si="56"/>
        <v>3.9839999999999995</v>
      </c>
      <c r="AD107" s="1">
        <f t="shared" si="57"/>
        <v>31.292</v>
      </c>
      <c r="AE107" s="19">
        <f t="shared" si="58"/>
        <v>18.98</v>
      </c>
      <c r="AF107" s="1">
        <f t="shared" si="59"/>
        <v>20.974</v>
      </c>
      <c r="AG107" s="19">
        <f t="shared" si="60"/>
        <v>10.46</v>
      </c>
      <c r="AH107" s="1">
        <f t="shared" si="61"/>
        <v>10.268</v>
      </c>
      <c r="AI107" s="1">
        <f t="shared" si="62"/>
        <v>30.42</v>
      </c>
      <c r="AJ107" s="1">
        <f t="shared" si="38"/>
        <v>31.314</v>
      </c>
      <c r="AL107" s="1">
        <f>IF(COUNT(B107:G107)&gt;5,SUM(B107:G107),"")</f>
        <v>13.58</v>
      </c>
      <c r="AM107" s="1">
        <f>IF(COUNT(H107:M107)&gt;5,SUM(H107:M107),"")</f>
        <v>14.72</v>
      </c>
      <c r="AN107" s="1">
        <f t="shared" si="63"/>
        <v>32.29</v>
      </c>
      <c r="AO107" s="1"/>
      <c r="AP107" s="1"/>
    </row>
    <row r="108" spans="1:42" ht="12.75">
      <c r="A108">
        <v>1998</v>
      </c>
      <c r="B108" s="1">
        <v>1.63</v>
      </c>
      <c r="C108" s="1">
        <v>1.38</v>
      </c>
      <c r="D108" s="1">
        <v>3.12</v>
      </c>
      <c r="E108" s="1">
        <v>2.43</v>
      </c>
      <c r="F108" s="1">
        <v>3.47</v>
      </c>
      <c r="G108" s="1">
        <v>5.54</v>
      </c>
      <c r="H108" s="1">
        <v>2.57</v>
      </c>
      <c r="I108" s="1">
        <v>3.89</v>
      </c>
      <c r="J108" s="1">
        <v>2.06</v>
      </c>
      <c r="K108" s="1">
        <v>3.73</v>
      </c>
      <c r="L108" s="1">
        <v>1.87</v>
      </c>
      <c r="M108" s="1">
        <v>0.89</v>
      </c>
      <c r="P108" s="1">
        <f t="shared" si="45"/>
        <v>32.58</v>
      </c>
      <c r="Q108" s="1"/>
      <c r="R108" s="1">
        <f t="shared" si="46"/>
        <v>5.54</v>
      </c>
      <c r="S108" s="1">
        <f t="shared" si="47"/>
        <v>0.89</v>
      </c>
      <c r="T108" s="6">
        <f t="shared" si="48"/>
        <v>12</v>
      </c>
      <c r="V108" s="19">
        <f t="shared" si="49"/>
        <v>9.020000000000001</v>
      </c>
      <c r="W108" s="1">
        <f t="shared" si="50"/>
        <v>7.93</v>
      </c>
      <c r="X108" s="19">
        <f t="shared" si="51"/>
        <v>12</v>
      </c>
      <c r="Y108" s="1">
        <f t="shared" si="52"/>
        <v>12.132000000000001</v>
      </c>
      <c r="Z108" s="19">
        <f t="shared" si="53"/>
        <v>7.66</v>
      </c>
      <c r="AA108" s="1">
        <f t="shared" si="54"/>
        <v>7.01</v>
      </c>
      <c r="AB108" s="19">
        <f t="shared" si="55"/>
        <v>3.8200000000000003</v>
      </c>
      <c r="AC108" s="1">
        <f t="shared" si="56"/>
        <v>4.132</v>
      </c>
      <c r="AD108" s="1">
        <f t="shared" si="57"/>
        <v>31.163999999999998</v>
      </c>
      <c r="AE108" s="19">
        <f t="shared" si="58"/>
        <v>19.96</v>
      </c>
      <c r="AF108" s="1">
        <f t="shared" si="59"/>
        <v>21.046</v>
      </c>
      <c r="AG108" s="19">
        <f t="shared" si="60"/>
        <v>10.41</v>
      </c>
      <c r="AH108" s="1">
        <f t="shared" si="61"/>
        <v>10.062000000000001</v>
      </c>
      <c r="AI108" s="1">
        <f t="shared" si="62"/>
        <v>35.28</v>
      </c>
      <c r="AJ108" s="1">
        <f t="shared" si="38"/>
        <v>31.778</v>
      </c>
      <c r="AL108" s="1">
        <f>IF(COUNT(B108:G108)&gt;5,SUM(B108:G108),"")</f>
        <v>17.57</v>
      </c>
      <c r="AM108" s="1">
        <f>IF(COUNT(H108:M108)&gt;5,SUM(H108:M108),"")</f>
        <v>15.010000000000002</v>
      </c>
      <c r="AN108" s="1">
        <f t="shared" si="63"/>
        <v>31.96</v>
      </c>
      <c r="AO108" s="1"/>
      <c r="AP108" s="1"/>
    </row>
    <row r="109" spans="1:42" ht="12.75">
      <c r="A109">
        <v>1999</v>
      </c>
      <c r="B109" s="1">
        <v>1.96</v>
      </c>
      <c r="C109" s="1">
        <v>0.97</v>
      </c>
      <c r="D109" s="1">
        <v>0.99</v>
      </c>
      <c r="E109" s="1">
        <v>4.02</v>
      </c>
      <c r="F109" s="1">
        <v>4.6</v>
      </c>
      <c r="G109" s="1">
        <v>4.41</v>
      </c>
      <c r="H109" s="1">
        <v>5.83</v>
      </c>
      <c r="I109" s="1">
        <v>3.33</v>
      </c>
      <c r="J109" s="1">
        <v>2.68</v>
      </c>
      <c r="K109" s="1">
        <v>1.27</v>
      </c>
      <c r="L109" s="1">
        <v>0.87</v>
      </c>
      <c r="M109" s="1">
        <v>0.95</v>
      </c>
      <c r="P109" s="1">
        <f t="shared" si="45"/>
        <v>31.88</v>
      </c>
      <c r="Q109" s="1"/>
      <c r="R109" s="1">
        <f t="shared" si="46"/>
        <v>5.83</v>
      </c>
      <c r="S109" s="1">
        <f t="shared" si="47"/>
        <v>0.87</v>
      </c>
      <c r="T109" s="6">
        <f t="shared" si="48"/>
        <v>12</v>
      </c>
      <c r="V109" s="19">
        <f t="shared" si="49"/>
        <v>9.61</v>
      </c>
      <c r="W109" s="1">
        <f t="shared" si="50"/>
        <v>8.538</v>
      </c>
      <c r="X109" s="19">
        <f t="shared" si="51"/>
        <v>13.57</v>
      </c>
      <c r="Y109" s="1">
        <f t="shared" si="52"/>
        <v>11.970000000000002</v>
      </c>
      <c r="Z109" s="19">
        <f t="shared" si="53"/>
        <v>4.82</v>
      </c>
      <c r="AA109" s="1">
        <f t="shared" si="54"/>
        <v>6.978</v>
      </c>
      <c r="AB109" s="19">
        <f t="shared" si="55"/>
        <v>3.25</v>
      </c>
      <c r="AC109" s="1">
        <f t="shared" si="56"/>
        <v>3.724</v>
      </c>
      <c r="AD109" s="1">
        <f t="shared" si="57"/>
        <v>31.486</v>
      </c>
      <c r="AE109" s="19">
        <f t="shared" si="58"/>
        <v>24.869999999999997</v>
      </c>
      <c r="AF109" s="1">
        <f t="shared" si="59"/>
        <v>21.716</v>
      </c>
      <c r="AG109" s="19">
        <f t="shared" si="60"/>
        <v>6.67</v>
      </c>
      <c r="AH109" s="1">
        <f t="shared" si="61"/>
        <v>9.522000000000002</v>
      </c>
      <c r="AI109" s="1">
        <f t="shared" si="62"/>
        <v>28.129999999999995</v>
      </c>
      <c r="AJ109" s="1">
        <f t="shared" si="38"/>
        <v>32.028</v>
      </c>
      <c r="AL109" s="1">
        <f>IF(COUNT(B109:G109)&gt;5,SUM(B109:G109),"")</f>
        <v>16.95</v>
      </c>
      <c r="AM109" s="1">
        <f>IF(COUNT(H109:M109)&gt;5,SUM(H109:M109),"")</f>
        <v>14.929999999999998</v>
      </c>
      <c r="AN109" s="1">
        <f t="shared" si="63"/>
        <v>30.049999999999997</v>
      </c>
      <c r="AO109" s="1"/>
      <c r="AP109" s="1"/>
    </row>
    <row r="110" spans="1:42" ht="12.75">
      <c r="A110">
        <v>2000</v>
      </c>
      <c r="B110" s="1">
        <v>1.04</v>
      </c>
      <c r="C110" s="1">
        <v>1.26</v>
      </c>
      <c r="D110" s="1">
        <v>1.28</v>
      </c>
      <c r="E110" s="1">
        <v>2.05</v>
      </c>
      <c r="F110" s="1">
        <v>4.04</v>
      </c>
      <c r="G110" s="1">
        <v>5.45</v>
      </c>
      <c r="H110" s="1">
        <v>3.94</v>
      </c>
      <c r="I110" s="1">
        <v>3.21</v>
      </c>
      <c r="J110" s="1">
        <v>2.77</v>
      </c>
      <c r="K110" s="1">
        <v>1.62</v>
      </c>
      <c r="L110" s="1">
        <v>2.87</v>
      </c>
      <c r="M110" s="1">
        <v>1.62</v>
      </c>
      <c r="P110" s="1">
        <f t="shared" si="45"/>
        <v>31.150000000000006</v>
      </c>
      <c r="Q110" s="1"/>
      <c r="R110" s="1">
        <f t="shared" si="46"/>
        <v>5.45</v>
      </c>
      <c r="S110" s="1">
        <f t="shared" si="47"/>
        <v>1.04</v>
      </c>
      <c r="T110" s="6">
        <f t="shared" si="48"/>
        <v>12</v>
      </c>
      <c r="V110" s="19">
        <f t="shared" si="49"/>
        <v>7.37</v>
      </c>
      <c r="W110" s="1">
        <f t="shared" si="50"/>
        <v>8.922</v>
      </c>
      <c r="X110" s="19">
        <f t="shared" si="51"/>
        <v>12.600000000000001</v>
      </c>
      <c r="Y110" s="1">
        <f t="shared" si="52"/>
        <v>12.437999999999999</v>
      </c>
      <c r="Z110" s="19">
        <f t="shared" si="53"/>
        <v>7.260000000000001</v>
      </c>
      <c r="AA110" s="1">
        <f t="shared" si="54"/>
        <v>7.014</v>
      </c>
      <c r="AB110" s="19">
        <f t="shared" si="55"/>
        <v>4.75</v>
      </c>
      <c r="AC110" s="1">
        <f t="shared" si="56"/>
        <v>3.3299999999999996</v>
      </c>
      <c r="AD110" s="1">
        <f t="shared" si="57"/>
        <v>32.06</v>
      </c>
      <c r="AE110" s="19">
        <f t="shared" si="58"/>
        <v>21.459999999999997</v>
      </c>
      <c r="AF110" s="1">
        <f t="shared" si="59"/>
        <v>22.506</v>
      </c>
      <c r="AG110" s="19">
        <f t="shared" si="60"/>
        <v>10.05</v>
      </c>
      <c r="AH110" s="1">
        <f t="shared" si="61"/>
        <v>8.86</v>
      </c>
      <c r="AI110" s="1">
        <f t="shared" si="62"/>
        <v>33.36</v>
      </c>
      <c r="AJ110" s="1">
        <f t="shared" si="38"/>
        <v>31.172000000000004</v>
      </c>
      <c r="AL110" s="1">
        <f>IF(COUNT(B110:G110)&gt;5,SUM(B110:G110),"")</f>
        <v>15.120000000000001</v>
      </c>
      <c r="AM110" s="1">
        <f>IF(COUNT(H110:M110)&gt;5,SUM(H110:M110),"")</f>
        <v>16.03</v>
      </c>
      <c r="AN110" s="1">
        <f t="shared" si="63"/>
        <v>33.35</v>
      </c>
      <c r="AO110" s="1"/>
      <c r="AP110" s="1"/>
    </row>
    <row r="111" spans="1:42" ht="12.75">
      <c r="A111">
        <v>2001</v>
      </c>
      <c r="B111" s="1">
        <v>1.21</v>
      </c>
      <c r="C111" s="1">
        <v>1.92</v>
      </c>
      <c r="D111" s="1">
        <v>0.81</v>
      </c>
      <c r="E111" s="1">
        <v>4.4</v>
      </c>
      <c r="F111" s="1">
        <v>5.02</v>
      </c>
      <c r="G111" s="1">
        <v>3.96</v>
      </c>
      <c r="H111" s="1">
        <v>2.83</v>
      </c>
      <c r="I111" s="1">
        <v>3.51</v>
      </c>
      <c r="J111" s="1">
        <v>3.59</v>
      </c>
      <c r="K111" s="1">
        <v>3.02</v>
      </c>
      <c r="L111" s="1">
        <v>2.14</v>
      </c>
      <c r="M111" s="1">
        <v>1.11</v>
      </c>
      <c r="P111" s="1">
        <f t="shared" si="45"/>
        <v>33.519999999999996</v>
      </c>
      <c r="Q111" s="1"/>
      <c r="R111" s="1">
        <f t="shared" si="46"/>
        <v>5.02</v>
      </c>
      <c r="S111" s="1">
        <f t="shared" si="47"/>
        <v>0.81</v>
      </c>
      <c r="T111" s="6">
        <f t="shared" si="48"/>
        <v>12</v>
      </c>
      <c r="V111" s="19">
        <f t="shared" si="49"/>
        <v>10.23</v>
      </c>
      <c r="W111" s="1">
        <f t="shared" si="50"/>
        <v>8.788</v>
      </c>
      <c r="X111" s="19">
        <f t="shared" si="51"/>
        <v>10.3</v>
      </c>
      <c r="Y111" s="1">
        <f t="shared" si="52"/>
        <v>11.83</v>
      </c>
      <c r="Z111" s="19">
        <f t="shared" si="53"/>
        <v>8.75</v>
      </c>
      <c r="AA111" s="1">
        <f t="shared" si="54"/>
        <v>6.974000000000001</v>
      </c>
      <c r="AB111" s="19">
        <f t="shared" si="55"/>
        <v>3.0100000000000002</v>
      </c>
      <c r="AC111" s="1">
        <f t="shared" si="56"/>
        <v>3.29</v>
      </c>
      <c r="AD111" s="1">
        <f t="shared" si="57"/>
        <v>31.003999999999998</v>
      </c>
      <c r="AE111" s="19">
        <f t="shared" si="58"/>
        <v>23.31</v>
      </c>
      <c r="AF111" s="1">
        <f t="shared" si="59"/>
        <v>22.312</v>
      </c>
      <c r="AG111" s="19">
        <f t="shared" si="60"/>
        <v>10.020000000000001</v>
      </c>
      <c r="AH111" s="1">
        <f t="shared" si="61"/>
        <v>8.928</v>
      </c>
      <c r="AI111" s="1">
        <f t="shared" si="62"/>
        <v>32.95</v>
      </c>
      <c r="AJ111" s="1">
        <f t="shared" si="38"/>
        <v>30.784</v>
      </c>
      <c r="AL111" s="1">
        <f>IF(COUNT(B111:G111)&gt;5,SUM(B111:G111),"")</f>
        <v>17.32</v>
      </c>
      <c r="AM111" s="1">
        <f>IF(COUNT(H111:M111)&gt;5,SUM(H111:M111),"")</f>
        <v>16.2</v>
      </c>
      <c r="AN111" s="1">
        <f t="shared" si="63"/>
        <v>31.229999999999997</v>
      </c>
      <c r="AO111" s="1"/>
      <c r="AP111" s="1"/>
    </row>
    <row r="112" spans="1:42" ht="12.75">
      <c r="A112">
        <v>2002</v>
      </c>
      <c r="B112" s="1">
        <v>0.57</v>
      </c>
      <c r="C112" s="1">
        <v>1.33</v>
      </c>
      <c r="D112" s="1">
        <v>1.85</v>
      </c>
      <c r="E112" s="1">
        <v>3.3</v>
      </c>
      <c r="F112" s="1">
        <v>3.23</v>
      </c>
      <c r="G112" s="1">
        <v>4.75</v>
      </c>
      <c r="H112" s="1">
        <v>4.06</v>
      </c>
      <c r="I112" s="1">
        <v>4.91</v>
      </c>
      <c r="J112" s="1">
        <v>2.68</v>
      </c>
      <c r="K112" s="1">
        <v>3.3</v>
      </c>
      <c r="L112" s="1">
        <v>0.6</v>
      </c>
      <c r="M112" s="1">
        <v>0.59</v>
      </c>
      <c r="P112" s="1">
        <f aca="true" t="shared" si="64" ref="P112:P122">IF(T112&gt;11,SUM(B112:M112),"")</f>
        <v>31.17</v>
      </c>
      <c r="Q112" s="1"/>
      <c r="R112" s="1">
        <f aca="true" t="shared" si="65" ref="R112:R122">MAX(B112:M112)</f>
        <v>4.91</v>
      </c>
      <c r="S112" s="1">
        <f aca="true" t="shared" si="66" ref="S112:S122">MIN(B112:M112)</f>
        <v>0.57</v>
      </c>
      <c r="T112" s="6">
        <f aca="true" t="shared" si="67" ref="T112:T122">COUNT(B112:M112)</f>
        <v>12</v>
      </c>
      <c r="V112" s="19">
        <f aca="true" t="shared" si="68" ref="V112:V122">IF(COUNT(D112:F112)&gt;2,SUM(D112:F112),"")</f>
        <v>8.38</v>
      </c>
      <c r="W112" s="1">
        <f aca="true" t="shared" si="69" ref="W112:W122">IF(COUNT(V110:V114)&gt;4,AVERAGE(V110:V114),"")</f>
        <v>9.156</v>
      </c>
      <c r="X112" s="19">
        <f aca="true" t="shared" si="70" ref="X112:X122">IF(COUNT(G112:I112)&gt;2,SUM(G112:I112),"")</f>
        <v>13.719999999999999</v>
      </c>
      <c r="Y112" s="1">
        <f aca="true" t="shared" si="71" ref="Y112:Y122">IF(COUNT(X110:X114)&gt;4,AVERAGE(X110:X114),"")</f>
        <v>11.264000000000001</v>
      </c>
      <c r="Z112" s="19">
        <f aca="true" t="shared" si="72" ref="Z112:Z122">IF(COUNT(J112:L112)&gt;2,SUM(J112:L112),"")</f>
        <v>6.58</v>
      </c>
      <c r="AA112" s="1">
        <f aca="true" t="shared" si="73" ref="AA112:AA122">IF(COUNT(Z110:Z114)&gt;4,AVERAGE(Z110:Z114),"")</f>
        <v>7.608000000000001</v>
      </c>
      <c r="AB112" s="19">
        <f aca="true" t="shared" si="74" ref="AB112:AB122">IF(COUNT(M112,B113:C113)&gt;2,SUM(M112,B113:C113),"")</f>
        <v>1.82</v>
      </c>
      <c r="AC112" s="1">
        <f aca="true" t="shared" si="75" ref="AC112:AC122">IF(COUNT(AB110:AB114)&gt;4,AVERAGE(AB110:AB114),"")</f>
        <v>3.5599999999999996</v>
      </c>
      <c r="AD112" s="1">
        <f aca="true" t="shared" si="76" ref="AD112:AD122">IF(COUNT(P110:P114)&gt;4,AVERAGE(P110:P114),"")</f>
        <v>31.419999999999998</v>
      </c>
      <c r="AE112" s="19">
        <f aca="true" t="shared" si="77" ref="AE112:AE122">IF(COUNT(E112:J112)&gt;5,SUM(E112:J112),"")</f>
        <v>22.93</v>
      </c>
      <c r="AF112" s="1">
        <f aca="true" t="shared" si="78" ref="AF112:AF122">IF(COUNT(AE110:AE114)&gt;4,AVERAGE(AE110:AE114),"")</f>
        <v>21.856</v>
      </c>
      <c r="AG112" s="19">
        <f aca="true" t="shared" si="79" ref="AG112:AG122">IF(COUNT(K112:M112,B113:D113)&gt;5,SUM(K112:M112,B113:D113),"")</f>
        <v>7.1499999999999995</v>
      </c>
      <c r="AH112" s="1">
        <f aca="true" t="shared" si="80" ref="AH112:AH122">IF(COUNT(AG110:AG114)&gt;4,AVERAGE(AG110:AG114),"")</f>
        <v>9.690000000000001</v>
      </c>
      <c r="AI112" s="1">
        <f aca="true" t="shared" si="81" ref="AI112:AI122">IF(COUNT(AG112,AE113)&gt;1,AG112+AE113,"")</f>
        <v>26.14</v>
      </c>
      <c r="AJ112" s="1">
        <f t="shared" si="38"/>
        <v>31.27</v>
      </c>
      <c r="AL112" s="1">
        <f aca="true" t="shared" si="82" ref="AL112:AL122">IF(COUNT(B112:G112)&gt;5,SUM(B112:G112),"")</f>
        <v>15.03</v>
      </c>
      <c r="AM112" s="1">
        <f aca="true" t="shared" si="83" ref="AM112:AM122">IF(COUNT(H112:M112)&gt;5,SUM(H112:M112),"")</f>
        <v>16.14</v>
      </c>
      <c r="AN112" s="1">
        <f aca="true" t="shared" si="84" ref="AN112:AN122">IF(COUNT(AM112,AL113)=2,AM112+AL113,"")</f>
        <v>29.53</v>
      </c>
      <c r="AO112" s="1"/>
      <c r="AP112" s="1"/>
    </row>
    <row r="113" spans="1:42" ht="12.75">
      <c r="A113">
        <v>2003</v>
      </c>
      <c r="B113" s="1">
        <v>0.51</v>
      </c>
      <c r="C113" s="1">
        <v>0.72</v>
      </c>
      <c r="D113" s="1">
        <v>1.43</v>
      </c>
      <c r="E113" s="1">
        <v>2.69</v>
      </c>
      <c r="F113" s="1">
        <v>4.23</v>
      </c>
      <c r="G113" s="1">
        <v>3.81</v>
      </c>
      <c r="H113" s="1">
        <v>3.41</v>
      </c>
      <c r="I113" s="1">
        <v>1.74</v>
      </c>
      <c r="J113" s="1">
        <v>3.11</v>
      </c>
      <c r="K113" s="1">
        <v>1.45</v>
      </c>
      <c r="L113" s="1">
        <v>2.9</v>
      </c>
      <c r="M113" s="1">
        <v>1.3</v>
      </c>
      <c r="P113" s="1">
        <f t="shared" si="64"/>
        <v>27.299999999999997</v>
      </c>
      <c r="Q113" s="1"/>
      <c r="R113" s="1">
        <f t="shared" si="65"/>
        <v>4.23</v>
      </c>
      <c r="S113" s="1">
        <f t="shared" si="66"/>
        <v>0.51</v>
      </c>
      <c r="T113" s="6">
        <f t="shared" si="67"/>
        <v>12</v>
      </c>
      <c r="V113" s="19">
        <f t="shared" si="68"/>
        <v>8.350000000000001</v>
      </c>
      <c r="W113" s="1">
        <f t="shared" si="69"/>
        <v>8.974</v>
      </c>
      <c r="X113" s="19">
        <f t="shared" si="70"/>
        <v>8.96</v>
      </c>
      <c r="Y113" s="1">
        <f t="shared" si="71"/>
        <v>10.89</v>
      </c>
      <c r="Z113" s="19">
        <f t="shared" si="72"/>
        <v>7.459999999999999</v>
      </c>
      <c r="AA113" s="1">
        <f t="shared" si="73"/>
        <v>7.9879999999999995</v>
      </c>
      <c r="AB113" s="19">
        <f t="shared" si="74"/>
        <v>3.6199999999999997</v>
      </c>
      <c r="AC113" s="1">
        <f t="shared" si="75"/>
        <v>3.332</v>
      </c>
      <c r="AD113" s="1">
        <f t="shared" si="76"/>
        <v>31.355999999999995</v>
      </c>
      <c r="AE113" s="19">
        <f t="shared" si="77"/>
        <v>18.990000000000002</v>
      </c>
      <c r="AF113" s="1">
        <f t="shared" si="78"/>
        <v>21.58</v>
      </c>
      <c r="AG113" s="19">
        <f t="shared" si="79"/>
        <v>10.749999999999998</v>
      </c>
      <c r="AH113" s="1">
        <f t="shared" si="80"/>
        <v>9.894000000000002</v>
      </c>
      <c r="AI113" s="1">
        <f t="shared" si="81"/>
        <v>33.339999999999996</v>
      </c>
      <c r="AJ113" s="1">
        <f t="shared" si="38"/>
        <v>30.732</v>
      </c>
      <c r="AL113" s="1">
        <f t="shared" si="82"/>
        <v>13.39</v>
      </c>
      <c r="AM113" s="1">
        <f t="shared" si="83"/>
        <v>13.91</v>
      </c>
      <c r="AN113" s="1">
        <f t="shared" si="84"/>
        <v>31.14</v>
      </c>
      <c r="AO113" s="1"/>
      <c r="AP113" s="1"/>
    </row>
    <row r="114" spans="1:42" ht="12.75">
      <c r="A114">
        <v>2004</v>
      </c>
      <c r="B114" s="1">
        <v>1.13</v>
      </c>
      <c r="C114" s="1">
        <v>1.19</v>
      </c>
      <c r="D114" s="1">
        <v>2.78</v>
      </c>
      <c r="E114" s="1">
        <v>1.82</v>
      </c>
      <c r="F114" s="1">
        <v>6.85</v>
      </c>
      <c r="G114" s="1">
        <v>3.46</v>
      </c>
      <c r="H114" s="1">
        <v>3.82</v>
      </c>
      <c r="I114" s="1">
        <v>3.46</v>
      </c>
      <c r="J114" s="1">
        <v>3.18</v>
      </c>
      <c r="K114" s="1">
        <v>3.08</v>
      </c>
      <c r="L114" s="1">
        <v>1.73</v>
      </c>
      <c r="M114" s="1">
        <v>1.46</v>
      </c>
      <c r="P114" s="1">
        <f t="shared" si="64"/>
        <v>33.96</v>
      </c>
      <c r="Q114" s="1"/>
      <c r="R114" s="1">
        <f t="shared" si="65"/>
        <v>6.85</v>
      </c>
      <c r="S114" s="1">
        <f t="shared" si="66"/>
        <v>1.13</v>
      </c>
      <c r="T114" s="6">
        <f t="shared" si="67"/>
        <v>12</v>
      </c>
      <c r="V114" s="19">
        <f t="shared" si="68"/>
        <v>11.45</v>
      </c>
      <c r="W114" s="1">
        <f t="shared" si="69"/>
        <v>8.664</v>
      </c>
      <c r="X114" s="19">
        <f t="shared" si="70"/>
        <v>10.739999999999998</v>
      </c>
      <c r="Y114" s="1">
        <f t="shared" si="71"/>
        <v>10.766000000000002</v>
      </c>
      <c r="Z114" s="19">
        <f t="shared" si="72"/>
        <v>7.99</v>
      </c>
      <c r="AA114" s="1">
        <f t="shared" si="73"/>
        <v>7.708</v>
      </c>
      <c r="AB114" s="19">
        <f t="shared" si="74"/>
        <v>4.6</v>
      </c>
      <c r="AC114" s="1">
        <f t="shared" si="75"/>
        <v>3.6099999999999994</v>
      </c>
      <c r="AD114" s="1">
        <f t="shared" si="76"/>
        <v>30.639999999999997</v>
      </c>
      <c r="AE114" s="19">
        <f t="shared" si="77"/>
        <v>22.59</v>
      </c>
      <c r="AF114" s="1">
        <f t="shared" si="78"/>
        <v>20.838</v>
      </c>
      <c r="AG114" s="19">
        <f t="shared" si="79"/>
        <v>10.480000000000002</v>
      </c>
      <c r="AH114" s="1">
        <f t="shared" si="80"/>
        <v>10.042</v>
      </c>
      <c r="AI114" s="1">
        <f t="shared" si="81"/>
        <v>30.560000000000002</v>
      </c>
      <c r="AJ114" s="1">
        <f t="shared" si="38"/>
        <v>30.644</v>
      </c>
      <c r="AL114" s="1">
        <f t="shared" si="82"/>
        <v>17.23</v>
      </c>
      <c r="AM114" s="1">
        <f t="shared" si="83"/>
        <v>16.73</v>
      </c>
      <c r="AN114" s="1">
        <f t="shared" si="84"/>
        <v>30.86</v>
      </c>
      <c r="AO114" s="1"/>
      <c r="AP114" s="1"/>
    </row>
    <row r="115" spans="1:42" ht="12.75">
      <c r="A115">
        <v>2005</v>
      </c>
      <c r="B115" s="1">
        <v>1.83</v>
      </c>
      <c r="C115" s="1">
        <v>1.31</v>
      </c>
      <c r="D115" s="1">
        <v>1.07</v>
      </c>
      <c r="E115" s="1">
        <v>2.12</v>
      </c>
      <c r="F115" s="1">
        <v>3.27</v>
      </c>
      <c r="G115" s="1">
        <v>4.53</v>
      </c>
      <c r="H115" s="1">
        <v>3.14</v>
      </c>
      <c r="I115" s="1">
        <v>3.06</v>
      </c>
      <c r="J115" s="1">
        <v>3.96</v>
      </c>
      <c r="K115" s="1">
        <v>2.27</v>
      </c>
      <c r="L115" s="1">
        <v>2.93</v>
      </c>
      <c r="M115" s="1">
        <v>1.34</v>
      </c>
      <c r="P115" s="1">
        <f t="shared" si="64"/>
        <v>30.83</v>
      </c>
      <c r="Q115" s="1"/>
      <c r="R115" s="1">
        <f t="shared" si="65"/>
        <v>4.53</v>
      </c>
      <c r="S115" s="1">
        <f t="shared" si="66"/>
        <v>1.07</v>
      </c>
      <c r="T115" s="6">
        <f t="shared" si="67"/>
        <v>12</v>
      </c>
      <c r="V115" s="19">
        <f t="shared" si="68"/>
        <v>6.460000000000001</v>
      </c>
      <c r="W115" s="1">
        <f t="shared" si="69"/>
        <v>8.784</v>
      </c>
      <c r="X115" s="19">
        <f t="shared" si="70"/>
        <v>10.73</v>
      </c>
      <c r="Y115" s="1">
        <f t="shared" si="71"/>
        <v>10.396</v>
      </c>
      <c r="Z115" s="19">
        <f t="shared" si="72"/>
        <v>9.16</v>
      </c>
      <c r="AA115" s="1">
        <f t="shared" si="73"/>
        <v>8.114</v>
      </c>
      <c r="AB115" s="19">
        <f t="shared" si="74"/>
        <v>3.61</v>
      </c>
      <c r="AC115" s="1">
        <f t="shared" si="75"/>
        <v>4.249999999999999</v>
      </c>
      <c r="AD115" s="1">
        <f t="shared" si="76"/>
        <v>31.232</v>
      </c>
      <c r="AE115" s="19">
        <f t="shared" si="77"/>
        <v>20.080000000000002</v>
      </c>
      <c r="AF115" s="1">
        <f t="shared" si="78"/>
        <v>20.601999999999997</v>
      </c>
      <c r="AG115" s="19">
        <f t="shared" si="79"/>
        <v>11.07</v>
      </c>
      <c r="AH115" s="1">
        <f t="shared" si="80"/>
        <v>10.886</v>
      </c>
      <c r="AI115" s="1">
        <f t="shared" si="81"/>
        <v>30.669999999999998</v>
      </c>
      <c r="AJ115" s="1">
        <f t="shared" si="38"/>
        <v>32.41</v>
      </c>
      <c r="AL115" s="1">
        <f t="shared" si="82"/>
        <v>14.129999999999999</v>
      </c>
      <c r="AM115" s="1">
        <f t="shared" si="83"/>
        <v>16.7</v>
      </c>
      <c r="AN115" s="1">
        <f t="shared" si="84"/>
        <v>30.159999999999997</v>
      </c>
      <c r="AO115" s="1"/>
      <c r="AP115" s="1"/>
    </row>
    <row r="116" spans="1:42" ht="12.75">
      <c r="A116">
        <v>2006</v>
      </c>
      <c r="B116" s="1">
        <v>1.39</v>
      </c>
      <c r="C116" s="1">
        <v>0.88</v>
      </c>
      <c r="D116" s="1">
        <v>2.26</v>
      </c>
      <c r="E116" s="1">
        <v>2.98</v>
      </c>
      <c r="F116" s="1">
        <v>3.44</v>
      </c>
      <c r="G116" s="1">
        <v>2.51</v>
      </c>
      <c r="H116" s="1">
        <v>3.04</v>
      </c>
      <c r="I116" s="1">
        <v>4.13</v>
      </c>
      <c r="J116" s="1">
        <v>3.5</v>
      </c>
      <c r="K116" s="1">
        <v>2.24</v>
      </c>
      <c r="L116" s="1">
        <v>1.61</v>
      </c>
      <c r="M116" s="1">
        <v>1.96</v>
      </c>
      <c r="P116" s="1">
        <f t="shared" si="64"/>
        <v>29.939999999999998</v>
      </c>
      <c r="Q116" s="1"/>
      <c r="R116" s="1">
        <f t="shared" si="65"/>
        <v>4.13</v>
      </c>
      <c r="S116" s="1">
        <f t="shared" si="66"/>
        <v>0.88</v>
      </c>
      <c r="T116" s="6">
        <f t="shared" si="67"/>
        <v>12</v>
      </c>
      <c r="V116" s="19">
        <f t="shared" si="68"/>
        <v>8.68</v>
      </c>
      <c r="W116" s="1">
        <f t="shared" si="69"/>
        <v>8.914</v>
      </c>
      <c r="X116" s="19">
        <f t="shared" si="70"/>
        <v>9.68</v>
      </c>
      <c r="Y116" s="1">
        <f t="shared" si="71"/>
        <v>10.983999999999998</v>
      </c>
      <c r="Z116" s="19">
        <f t="shared" si="72"/>
        <v>7.3500000000000005</v>
      </c>
      <c r="AA116" s="1">
        <f t="shared" si="73"/>
        <v>8.312000000000001</v>
      </c>
      <c r="AB116" s="19">
        <f t="shared" si="74"/>
        <v>4.4</v>
      </c>
      <c r="AC116" s="1">
        <f t="shared" si="75"/>
        <v>4.470000000000001</v>
      </c>
      <c r="AD116" s="1">
        <f t="shared" si="76"/>
        <v>32.715999999999994</v>
      </c>
      <c r="AE116" s="19">
        <f t="shared" si="77"/>
        <v>19.599999999999998</v>
      </c>
      <c r="AF116" s="1">
        <f t="shared" si="78"/>
        <v>21.523999999999997</v>
      </c>
      <c r="AG116" s="19">
        <f t="shared" si="79"/>
        <v>10.76</v>
      </c>
      <c r="AH116" s="1">
        <f t="shared" si="80"/>
        <v>11.118</v>
      </c>
      <c r="AI116" s="1">
        <f t="shared" si="81"/>
        <v>32.51</v>
      </c>
      <c r="AJ116" s="1">
        <f t="shared" si="38"/>
        <v>31.832</v>
      </c>
      <c r="AL116" s="1">
        <f t="shared" si="82"/>
        <v>13.459999999999999</v>
      </c>
      <c r="AM116" s="1">
        <f t="shared" si="83"/>
        <v>16.48</v>
      </c>
      <c r="AN116" s="1">
        <f t="shared" si="84"/>
        <v>31.060000000000002</v>
      </c>
      <c r="AO116" s="1"/>
      <c r="AP116" s="1"/>
    </row>
    <row r="117" spans="1:42" ht="12.75">
      <c r="A117">
        <v>2007</v>
      </c>
      <c r="B117" s="1">
        <v>1.13</v>
      </c>
      <c r="C117" s="1">
        <v>1.31</v>
      </c>
      <c r="D117" s="1">
        <v>2.51</v>
      </c>
      <c r="E117" s="1">
        <v>3.15</v>
      </c>
      <c r="F117" s="1">
        <v>3.32</v>
      </c>
      <c r="G117" s="1">
        <v>3.16</v>
      </c>
      <c r="H117" s="1">
        <v>2.62</v>
      </c>
      <c r="I117" s="1">
        <v>6.09</v>
      </c>
      <c r="J117" s="1">
        <v>3.41</v>
      </c>
      <c r="K117" s="1">
        <v>4.61</v>
      </c>
      <c r="L117" s="1">
        <v>0.59</v>
      </c>
      <c r="M117" s="1">
        <v>2.23</v>
      </c>
      <c r="P117" s="1">
        <f t="shared" si="64"/>
        <v>34.129999999999995</v>
      </c>
      <c r="Q117" s="1"/>
      <c r="R117" s="1">
        <f t="shared" si="65"/>
        <v>6.09</v>
      </c>
      <c r="S117" s="1">
        <f t="shared" si="66"/>
        <v>0.59</v>
      </c>
      <c r="T117" s="6">
        <f t="shared" si="67"/>
        <v>12</v>
      </c>
      <c r="V117" s="19">
        <f t="shared" si="68"/>
        <v>8.98</v>
      </c>
      <c r="W117" s="1">
        <f t="shared" si="69"/>
        <v>8.266000000000002</v>
      </c>
      <c r="X117" s="19">
        <f t="shared" si="70"/>
        <v>11.870000000000001</v>
      </c>
      <c r="Y117" s="1">
        <f t="shared" si="71"/>
        <v>11.112</v>
      </c>
      <c r="Z117" s="19">
        <f t="shared" si="72"/>
        <v>8.61</v>
      </c>
      <c r="AA117" s="1">
        <f t="shared" si="73"/>
        <v>8.322</v>
      </c>
      <c r="AB117" s="19">
        <f t="shared" si="74"/>
        <v>5.02</v>
      </c>
      <c r="AC117" s="1">
        <f t="shared" si="75"/>
        <v>4.4079999999999995</v>
      </c>
      <c r="AD117" s="1">
        <f t="shared" si="76"/>
        <v>32.356</v>
      </c>
      <c r="AE117" s="19">
        <f t="shared" si="77"/>
        <v>21.75</v>
      </c>
      <c r="AF117" s="1">
        <f t="shared" si="78"/>
        <v>20.714</v>
      </c>
      <c r="AG117" s="19">
        <f t="shared" si="79"/>
        <v>11.37</v>
      </c>
      <c r="AH117" s="1">
        <f t="shared" si="80"/>
        <v>11.392</v>
      </c>
      <c r="AI117" s="1">
        <f t="shared" si="81"/>
        <v>34.97</v>
      </c>
      <c r="AJ117" s="1">
        <f t="shared" si="38"/>
        <v>33.838</v>
      </c>
      <c r="AL117" s="1">
        <f t="shared" si="82"/>
        <v>14.58</v>
      </c>
      <c r="AM117" s="1">
        <f t="shared" si="83"/>
        <v>19.55</v>
      </c>
      <c r="AN117" s="1">
        <f t="shared" si="84"/>
        <v>37.370000000000005</v>
      </c>
      <c r="AO117" s="1"/>
      <c r="AP117" s="1"/>
    </row>
    <row r="118" spans="1:42" ht="12.75">
      <c r="A118">
        <v>2008</v>
      </c>
      <c r="B118" s="1">
        <v>1.29</v>
      </c>
      <c r="C118" s="1">
        <v>1.5</v>
      </c>
      <c r="D118" s="1">
        <v>1.15</v>
      </c>
      <c r="E118" s="1">
        <v>4.42</v>
      </c>
      <c r="F118" s="1">
        <v>3.43</v>
      </c>
      <c r="G118" s="1">
        <v>6.03</v>
      </c>
      <c r="H118" s="1">
        <v>3.99</v>
      </c>
      <c r="I118" s="1">
        <v>1.88</v>
      </c>
      <c r="J118" s="1">
        <v>3.85</v>
      </c>
      <c r="K118" s="1">
        <v>2.85</v>
      </c>
      <c r="L118" s="1">
        <v>1.75</v>
      </c>
      <c r="M118" s="1">
        <v>2.58</v>
      </c>
      <c r="P118" s="1">
        <f>IF(T118&gt;11,SUM(B118:M118),"")</f>
        <v>34.72</v>
      </c>
      <c r="Q118" s="1"/>
      <c r="R118" s="1">
        <f>MAX(B118:M118)</f>
        <v>6.03</v>
      </c>
      <c r="S118" s="1">
        <f>MIN(B118:M118)</f>
        <v>1.15</v>
      </c>
      <c r="T118" s="6">
        <f>COUNT(B118:M118)</f>
        <v>12</v>
      </c>
      <c r="V118" s="19">
        <f>IF(COUNT(D118:F118)&gt;2,SUM(D118:F118),"")</f>
        <v>9</v>
      </c>
      <c r="W118" s="1">
        <f>IF(COUNT(V116:V120)&gt;4,AVERAGE(V116:V120),"")</f>
        <v>8.34</v>
      </c>
      <c r="X118" s="19">
        <f>IF(COUNT(G118:I118)&gt;2,SUM(G118:I118),"")</f>
        <v>11.899999999999999</v>
      </c>
      <c r="Y118" s="1">
        <f>IF(COUNT(X116:X120)&gt;4,AVERAGE(X116:X120),"")</f>
        <v>12.372</v>
      </c>
      <c r="Z118" s="19">
        <f>IF(COUNT(J118:L118)&gt;2,SUM(J118:L118),"")</f>
        <v>8.45</v>
      </c>
      <c r="AA118" s="1">
        <f>IF(COUNT(Z116:Z120)&gt;4,AVERAGE(Z116:Z120),"")</f>
        <v>8.416</v>
      </c>
      <c r="AB118" s="19">
        <f>IF(COUNT(M118,B119:C119)&gt;2,SUM(M118,B119:C119),"")</f>
        <v>4.720000000000001</v>
      </c>
      <c r="AC118" s="1">
        <f>IF(COUNT(AB116:AB120)&gt;4,AVERAGE(AB116:AB120),"")</f>
        <v>4.464</v>
      </c>
      <c r="AD118" s="1">
        <f>IF(COUNT(P116:P120)&gt;4,AVERAGE(P116:P120),"")</f>
        <v>33.6</v>
      </c>
      <c r="AE118" s="19">
        <f>IF(COUNT(E118:J118)&gt;5,SUM(E118:J118),"")</f>
        <v>23.599999999999998</v>
      </c>
      <c r="AF118" s="1">
        <f>IF(COUNT(AE116:AE120)&gt;4,AVERAGE(AE116:AE120),"")</f>
        <v>22.445999999999998</v>
      </c>
      <c r="AG118" s="19">
        <f>IF(COUNT(K118:M118,B119:D119)&gt;5,SUM(K118:M118,B119:D119),"")</f>
        <v>11.91</v>
      </c>
      <c r="AH118" s="1">
        <f>IF(COUNT(AG116:AG120)&gt;4,AVERAGE(AG116:AG120),"")</f>
        <v>11.05</v>
      </c>
      <c r="AI118" s="1">
        <f>IF(COUNT(AG118,AE119)&gt;1,AG118+AE119,"")</f>
        <v>30.45</v>
      </c>
      <c r="AJ118" s="1">
        <f>IF(COUNT(AI116:AI120)&gt;4,AVERAGE(AI116:AI120),"")</f>
        <v>33.91</v>
      </c>
      <c r="AL118" s="1">
        <f>IF(COUNT(B118:G118)&gt;5,SUM(B118:G118),"")</f>
        <v>17.82</v>
      </c>
      <c r="AM118" s="1">
        <f>IF(COUNT(H118:M118)&gt;5,SUM(H118:M118),"")</f>
        <v>16.9</v>
      </c>
      <c r="AN118" s="1">
        <f>IF(COUNT(AM118,AL119)=2,AM118+AL119,"")</f>
        <v>31.060000000000002</v>
      </c>
      <c r="AO118" s="1"/>
      <c r="AP118" s="1"/>
    </row>
    <row r="119" spans="1:42" ht="12.75">
      <c r="A119">
        <v>2009</v>
      </c>
      <c r="B119" s="1">
        <v>0.81</v>
      </c>
      <c r="C119" s="1">
        <v>1.33</v>
      </c>
      <c r="D119" s="1">
        <v>2.59</v>
      </c>
      <c r="E119" s="1">
        <v>2.92</v>
      </c>
      <c r="F119" s="1">
        <v>2.7</v>
      </c>
      <c r="G119" s="1">
        <v>3.81</v>
      </c>
      <c r="H119" s="1">
        <v>2.79</v>
      </c>
      <c r="I119" s="1">
        <v>4.78</v>
      </c>
      <c r="J119" s="1">
        <v>1.54</v>
      </c>
      <c r="K119" s="1">
        <v>5.52</v>
      </c>
      <c r="L119" s="1">
        <v>0.98</v>
      </c>
      <c r="M119" s="1">
        <v>2.39</v>
      </c>
      <c r="P119" s="1">
        <f>IF(T119&gt;11,SUM(B119:M119),"")</f>
        <v>32.160000000000004</v>
      </c>
      <c r="Q119" s="1"/>
      <c r="R119" s="1">
        <f>MAX(B119:M119)</f>
        <v>5.52</v>
      </c>
      <c r="S119" s="1">
        <f>MIN(B119:M119)</f>
        <v>0.81</v>
      </c>
      <c r="T119" s="6">
        <f>COUNT(B119:M119)</f>
        <v>12</v>
      </c>
      <c r="V119" s="19">
        <f>IF(COUNT(D119:F119)&gt;2,SUM(D119:F119),"")</f>
        <v>8.21</v>
      </c>
      <c r="W119" s="1">
        <f>IF(COUNT(V117:V121)&gt;4,AVERAGE(V117:V121),"")</f>
        <v>8.506</v>
      </c>
      <c r="X119" s="19">
        <f>IF(COUNT(G119:I119)&gt;2,SUM(G119:I119),"")</f>
        <v>11.379999999999999</v>
      </c>
      <c r="Y119" s="1">
        <f>IF(COUNT(X117:X121)&gt;4,AVERAGE(X117:X121),"")</f>
        <v>12.772</v>
      </c>
      <c r="Z119" s="19">
        <f>IF(COUNT(J119:L119)&gt;2,SUM(J119:L119),"")</f>
        <v>8.04</v>
      </c>
      <c r="AA119" s="1">
        <f>IF(COUNT(Z117:Z121)&gt;4,AVERAGE(Z117:Z121),"")</f>
        <v>8.068</v>
      </c>
      <c r="AB119" s="19">
        <f>IF(COUNT(M119,B120:C120)&gt;2,SUM(M119,B120:C120),"")</f>
        <v>4.29</v>
      </c>
      <c r="AC119" s="1">
        <f>IF(COUNT(AB117:AB121)&gt;4,AVERAGE(AB117:AB121),"")</f>
        <v>4.220000000000001</v>
      </c>
      <c r="AD119" s="1">
        <f>IF(COUNT(P117:P121)&gt;4,AVERAGE(P117:P121),"")</f>
        <v>33.69</v>
      </c>
      <c r="AE119" s="19">
        <f>IF(COUNT(E119:J119)&gt;5,SUM(E119:J119),"")</f>
        <v>18.54</v>
      </c>
      <c r="AF119" s="1">
        <f>IF(COUNT(AE117:AE121)&gt;4,AVERAGE(AE117:AE121),"")</f>
        <v>22.86</v>
      </c>
      <c r="AG119" s="19">
        <f>IF(COUNT(K119:M119,B120:D120)&gt;5,SUM(K119:M119,B120:D120),"")</f>
        <v>11.85</v>
      </c>
      <c r="AH119" s="1">
        <f>IF(COUNT(AG117:AG121)&gt;4,AVERAGE(AG117:AG121),"")</f>
        <v>10.602</v>
      </c>
      <c r="AI119" s="1">
        <f>IF(COUNT(AG119,AE120)&gt;1,AG119+AE120,"")</f>
        <v>40.59</v>
      </c>
      <c r="AJ119" s="1">
        <f>IF(COUNT(AI117:AI121)&gt;4,AVERAGE(AI117:AI121),"")</f>
      </c>
      <c r="AL119" s="1">
        <f>IF(COUNT(B119:G119)&gt;5,SUM(B119:G119),"")</f>
        <v>14.160000000000002</v>
      </c>
      <c r="AM119" s="1">
        <f>IF(COUNT(H119:M119)&gt;5,SUM(H119:M119),"")</f>
        <v>18</v>
      </c>
      <c r="AN119" s="1">
        <f>IF(COUNT(AM119,AL120)=2,AM119+AL120,"")</f>
        <v>33.67</v>
      </c>
      <c r="AO119" s="1"/>
      <c r="AP119" s="1"/>
    </row>
    <row r="120" spans="1:42" ht="12.75">
      <c r="A120">
        <v>2010</v>
      </c>
      <c r="B120" s="1">
        <v>1.04</v>
      </c>
      <c r="C120" s="1">
        <v>0.86</v>
      </c>
      <c r="D120" s="1">
        <v>1.06</v>
      </c>
      <c r="E120" s="1">
        <v>2.28</v>
      </c>
      <c r="F120" s="1">
        <v>3.49</v>
      </c>
      <c r="G120" s="1">
        <v>6.94</v>
      </c>
      <c r="H120" s="1">
        <v>5.93</v>
      </c>
      <c r="I120" s="1">
        <v>4.16</v>
      </c>
      <c r="J120" s="1">
        <v>5.94</v>
      </c>
      <c r="K120" s="1">
        <v>1.97</v>
      </c>
      <c r="L120" s="1">
        <v>1.72</v>
      </c>
      <c r="M120" s="1">
        <v>1.66</v>
      </c>
      <c r="P120" s="1">
        <f>IF(T120&gt;11,SUM(B120:M120),"")</f>
        <v>37.05</v>
      </c>
      <c r="Q120" s="1"/>
      <c r="R120" s="1">
        <f>MAX(B120:M120)</f>
        <v>6.94</v>
      </c>
      <c r="S120" s="1">
        <f>MIN(B120:M120)</f>
        <v>0.86</v>
      </c>
      <c r="T120" s="6">
        <f>COUNT(B120:M120)</f>
        <v>12</v>
      </c>
      <c r="V120" s="19">
        <f>IF(COUNT(D120:F120)&gt;2,SUM(D120:F120),"")</f>
        <v>6.83</v>
      </c>
      <c r="W120" s="1">
        <f>IF(COUNT(V118:V122)&gt;4,AVERAGE(V118:V122),"")</f>
      </c>
      <c r="X120" s="19">
        <f>IF(COUNT(G120:I120)&gt;2,SUM(G120:I120),"")</f>
        <v>17.03</v>
      </c>
      <c r="Y120" s="1">
        <f>IF(COUNT(X118:X122)&gt;4,AVERAGE(X118:X122),"")</f>
      </c>
      <c r="Z120" s="19">
        <f>IF(COUNT(J120:L120)&gt;2,SUM(J120:L120),"")</f>
        <v>9.63</v>
      </c>
      <c r="AA120" s="1">
        <f>IF(COUNT(Z118:Z122)&gt;4,AVERAGE(Z118:Z122),"")</f>
      </c>
      <c r="AB120" s="19">
        <f>IF(COUNT(M120,B121:C121)&gt;2,SUM(M120,B121:C121),"")</f>
        <v>3.89</v>
      </c>
      <c r="AC120" s="1">
        <f>IF(COUNT(AB118:AB122)&gt;4,AVERAGE(AB118:AB122),"")</f>
      </c>
      <c r="AD120" s="1">
        <f>IF(COUNT(P118:P122)&gt;4,AVERAGE(P118:P122),"")</f>
      </c>
      <c r="AE120" s="19">
        <f>IF(COUNT(E120:J120)&gt;5,SUM(E120:J120),"")</f>
        <v>28.740000000000002</v>
      </c>
      <c r="AF120" s="1">
        <f>IF(COUNT(AE118:AE122)&gt;4,AVERAGE(AE118:AE122),"")</f>
      </c>
      <c r="AG120" s="19">
        <f>IF(COUNT(K120:M120,B121:D121)&gt;5,SUM(K120:M120,B121:D121),"")</f>
        <v>9.36</v>
      </c>
      <c r="AH120" s="1">
        <f>IF(COUNT(AG118:AG122)&gt;4,AVERAGE(AG118:AG122),"")</f>
      </c>
      <c r="AI120" s="1">
        <f>IF(COUNT(AG120,AE121)&gt;1,AG120+AE121,"")</f>
        <v>31.03</v>
      </c>
      <c r="AJ120" s="1">
        <f>IF(COUNT(AI118:AI122)&gt;4,AVERAGE(AI118:AI122),"")</f>
      </c>
      <c r="AL120" s="1">
        <f>IF(COUNT(B120:G120)&gt;5,SUM(B120:G120),"")</f>
        <v>15.670000000000002</v>
      </c>
      <c r="AM120" s="1">
        <f>IF(COUNT(H120:M120)&gt;5,SUM(H120:M120),"")</f>
        <v>21.38</v>
      </c>
      <c r="AN120" s="1">
        <f>IF(COUNT(AM120,AL121)=2,AM120+AL121,"")</f>
        <v>37.730000000000004</v>
      </c>
      <c r="AO120" s="1"/>
      <c r="AP120" s="1"/>
    </row>
    <row r="121" spans="1:42" ht="12.75">
      <c r="A121">
        <v>2011</v>
      </c>
      <c r="B121" s="1">
        <v>1.11</v>
      </c>
      <c r="C121" s="1">
        <v>1.12</v>
      </c>
      <c r="D121" s="1">
        <v>1.78</v>
      </c>
      <c r="E121" s="1">
        <v>3.73</v>
      </c>
      <c r="F121" s="1">
        <v>4</v>
      </c>
      <c r="G121" s="1">
        <v>4.61</v>
      </c>
      <c r="H121" s="1">
        <v>4.08</v>
      </c>
      <c r="I121" s="1">
        <v>2.99</v>
      </c>
      <c r="J121" s="1">
        <v>2.26</v>
      </c>
      <c r="K121" s="1">
        <v>1.6</v>
      </c>
      <c r="L121" s="1">
        <v>1.75</v>
      </c>
      <c r="M121" s="1">
        <v>1.36</v>
      </c>
      <c r="P121" s="1">
        <f>IF(T121&gt;11,SUM(B121:M121),"")</f>
        <v>30.39</v>
      </c>
      <c r="Q121" s="1"/>
      <c r="R121" s="1">
        <f>MAX(B121:M121)</f>
        <v>4.61</v>
      </c>
      <c r="S121" s="1">
        <f>MIN(B121:M121)</f>
        <v>1.11</v>
      </c>
      <c r="T121" s="6">
        <f>COUNT(B121:M121)</f>
        <v>12</v>
      </c>
      <c r="V121" s="19">
        <f>IF(COUNT(D121:F121)&gt;2,SUM(D121:F121),"")</f>
        <v>9.51</v>
      </c>
      <c r="W121" s="1">
        <f>IF(COUNT(V119:V123)&gt;4,AVERAGE(V119:V123),"")</f>
      </c>
      <c r="X121" s="19">
        <f>IF(COUNT(G121:I121)&gt;2,SUM(G121:I121),"")</f>
        <v>11.680000000000001</v>
      </c>
      <c r="Y121" s="1">
        <f>IF(COUNT(X119:X123)&gt;4,AVERAGE(X119:X123),"")</f>
      </c>
      <c r="Z121" s="19">
        <f>IF(COUNT(J121:L121)&gt;2,SUM(J121:L121),"")</f>
        <v>5.609999999999999</v>
      </c>
      <c r="AA121" s="1">
        <f>IF(COUNT(Z119:Z123)&gt;4,AVERAGE(Z119:Z123),"")</f>
      </c>
      <c r="AB121" s="19">
        <f>IF(COUNT(M121,B122:C122)&gt;2,SUM(M121,B122:C122),"")</f>
        <v>3.18</v>
      </c>
      <c r="AC121" s="1">
        <f>IF(COUNT(AB119:AB123)&gt;4,AVERAGE(AB119:AB123),"")</f>
      </c>
      <c r="AD121" s="1">
        <f>IF(COUNT(P119:P123)&gt;4,AVERAGE(P119:P123),"")</f>
      </c>
      <c r="AE121" s="19">
        <f>IF(COUNT(E121:J121)&gt;5,SUM(E121:J121),"")</f>
        <v>21.67</v>
      </c>
      <c r="AF121" s="1">
        <f>IF(COUNT(AE119:AE123)&gt;4,AVERAGE(AE119:AE123),"")</f>
      </c>
      <c r="AG121" s="19">
        <f>IF(COUNT(K121:M121,B122:D122)&gt;5,SUM(K121:M121,B122:D122),"")</f>
        <v>8.52</v>
      </c>
      <c r="AH121" s="1">
        <f>IF(COUNT(AG119:AG123)&gt;4,AVERAGE(AG119:AG123),"")</f>
      </c>
      <c r="AI121" s="1">
        <f>IF(COUNT(AG121,AE122)&gt;1,AG121+AE122,"")</f>
      </c>
      <c r="AJ121" s="1">
        <f>IF(COUNT(AI119:AI123)&gt;4,AVERAGE(AI119:AI123),"")</f>
      </c>
      <c r="AL121" s="1">
        <f>IF(COUNT(B121:G121)&gt;5,SUM(B121:G121),"")</f>
        <v>16.35</v>
      </c>
      <c r="AM121" s="1">
        <f>IF(COUNT(H121:M121)&gt;5,SUM(H121:M121),"")</f>
        <v>14.04</v>
      </c>
      <c r="AN121" s="1">
        <f>IF(COUNT(AM121,AL122)=2,AM121+AL122,"")</f>
      </c>
      <c r="AO121" s="1"/>
      <c r="AP121" s="1"/>
    </row>
    <row r="122" spans="1:42" ht="12.75">
      <c r="A122">
        <v>2012</v>
      </c>
      <c r="B122" s="1">
        <v>1.07</v>
      </c>
      <c r="C122" s="1">
        <v>0.75</v>
      </c>
      <c r="D122" s="1">
        <v>1.99</v>
      </c>
      <c r="E122" s="1">
        <v>2.84</v>
      </c>
      <c r="F122" s="1" t="s">
        <v>49</v>
      </c>
      <c r="G122" s="1" t="s">
        <v>49</v>
      </c>
      <c r="H122" s="1" t="s">
        <v>49</v>
      </c>
      <c r="I122" s="1" t="s">
        <v>49</v>
      </c>
      <c r="J122" s="1" t="s">
        <v>49</v>
      </c>
      <c r="K122" s="1" t="s">
        <v>49</v>
      </c>
      <c r="L122" s="1" t="s">
        <v>49</v>
      </c>
      <c r="M122" s="1" t="s">
        <v>49</v>
      </c>
      <c r="P122" s="1">
        <f>IF(T122&gt;11,SUM(B122:M122),"")</f>
      </c>
      <c r="Q122" s="1"/>
      <c r="R122" s="1">
        <f>MAX(B122:M122)</f>
        <v>2.84</v>
      </c>
      <c r="S122" s="1">
        <f>MIN(B122:M122)</f>
        <v>0.75</v>
      </c>
      <c r="T122" s="6">
        <f>COUNT(B122:M122)</f>
        <v>4</v>
      </c>
      <c r="V122" s="19">
        <f>IF(COUNT(D122:F122)&gt;2,SUM(D122:F122),"")</f>
      </c>
      <c r="W122" s="1">
        <f>IF(COUNT(V120:V124)&gt;4,AVERAGE(V120:V124),"")</f>
      </c>
      <c r="X122" s="19">
        <f>IF(COUNT(G122:I122)&gt;2,SUM(G122:I122),"")</f>
      </c>
      <c r="Y122" s="1">
        <f>IF(COUNT(X120:X124)&gt;4,AVERAGE(X120:X124),"")</f>
      </c>
      <c r="Z122" s="19">
        <f>IF(COUNT(J122:L122)&gt;2,SUM(J122:L122),"")</f>
      </c>
      <c r="AA122" s="1">
        <f>IF(COUNT(Z120:Z124)&gt;4,AVERAGE(Z120:Z124),"")</f>
      </c>
      <c r="AB122" s="19">
        <f>IF(COUNT(M122,B123:C123)&gt;2,SUM(M122,B123:C123),"")</f>
      </c>
      <c r="AC122" s="1">
        <f>IF(COUNT(AB120:AB124)&gt;4,AVERAGE(AB120:AB124),"")</f>
      </c>
      <c r="AD122" s="1">
        <f>IF(COUNT(P120:P124)&gt;4,AVERAGE(P120:P124),"")</f>
      </c>
      <c r="AE122" s="19">
        <f>IF(COUNT(E122:J122)&gt;5,SUM(E122:J122),"")</f>
      </c>
      <c r="AF122" s="1">
        <f>IF(COUNT(AE120:AE124)&gt;4,AVERAGE(AE120:AE124),"")</f>
      </c>
      <c r="AG122" s="19">
        <f>IF(COUNT(K122:M122,B123:D123)&gt;5,SUM(K122:M122,B123:D123),"")</f>
      </c>
      <c r="AH122" s="1">
        <f>IF(COUNT(AG120:AG124)&gt;4,AVERAGE(AG120:AG124),"")</f>
      </c>
      <c r="AI122" s="1">
        <f>IF(COUNT(AG122,AE123)&gt;1,AG122+AE123,"")</f>
      </c>
      <c r="AJ122" s="1">
        <f>IF(COUNT(AI120:AI124)&gt;4,AVERAGE(AI120:AI124),"")</f>
      </c>
      <c r="AL122" s="1">
        <f>IF(COUNT(B122:G122)&gt;5,SUM(B122:G122),"")</f>
      </c>
      <c r="AM122" s="1">
        <f>IF(COUNT(H122:M122)&gt;5,SUM(H122:M122),"")</f>
      </c>
      <c r="AN122" s="1">
        <f>IF(COUNT(AM122,AL123)=2,AM122+AL123,"")</f>
      </c>
      <c r="AO122" s="1"/>
      <c r="AP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27" ht="12.75">
      <c r="A125" t="s">
        <v>31</v>
      </c>
      <c r="B125" s="7">
        <f>+A5</f>
        <v>1895</v>
      </c>
      <c r="C125" s="7">
        <f>+A122</f>
        <v>2012</v>
      </c>
      <c r="D125" s="1"/>
      <c r="E125" s="7">
        <f>+C125-B125+1</f>
        <v>118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40" ht="12.75">
      <c r="A126" s="1" t="s">
        <v>32</v>
      </c>
      <c r="B126" s="12">
        <f>AVERAGE(B5:B122)</f>
        <v>1.1529661016949149</v>
      </c>
      <c r="C126" s="12">
        <f aca="true" t="shared" si="85" ref="C126:M126">AVERAGE(C5:C122)</f>
        <v>1.061016949152543</v>
      </c>
      <c r="D126" s="12">
        <f t="shared" si="85"/>
        <v>1.7022033898305093</v>
      </c>
      <c r="E126" s="12">
        <f t="shared" si="85"/>
        <v>2.585677966101695</v>
      </c>
      <c r="F126" s="12">
        <f t="shared" si="85"/>
        <v>3.484871794871794</v>
      </c>
      <c r="G126" s="12">
        <f t="shared" si="85"/>
        <v>4.05965811965812</v>
      </c>
      <c r="H126" s="12">
        <f t="shared" si="85"/>
        <v>3.5653846153846156</v>
      </c>
      <c r="I126" s="12">
        <f t="shared" si="85"/>
        <v>3.5409401709401696</v>
      </c>
      <c r="J126" s="12">
        <f t="shared" si="85"/>
        <v>3.3608547008547007</v>
      </c>
      <c r="K126" s="12">
        <f t="shared" si="85"/>
        <v>2.351880341880343</v>
      </c>
      <c r="L126" s="12">
        <f t="shared" si="85"/>
        <v>1.7923076923076922</v>
      </c>
      <c r="M126" s="12">
        <f t="shared" si="85"/>
        <v>1.2944444444444445</v>
      </c>
      <c r="N126" s="12"/>
      <c r="O126" s="1">
        <f>AVERAGE(B126:M126)</f>
        <v>2.4960171905934616</v>
      </c>
      <c r="P126" s="12">
        <f>AVERAGE(P5:P122)</f>
        <v>29.95094017094017</v>
      </c>
      <c r="Q126" s="12"/>
      <c r="R126" s="12">
        <f>AVERAGE(R5:R122)</f>
        <v>4.96135593220339</v>
      </c>
      <c r="S126" s="12">
        <f>AVERAGE(S5:S122)</f>
        <v>0.7330508474576273</v>
      </c>
      <c r="T126" s="12"/>
      <c r="U126" s="8"/>
      <c r="V126" s="12">
        <f aca="true" t="shared" si="86" ref="V126:AI126">AVERAGE(V5:V122)</f>
        <v>7.768119658119663</v>
      </c>
      <c r="W126" s="12">
        <f t="shared" si="86"/>
        <v>7.75550442477876</v>
      </c>
      <c r="X126" s="12">
        <f t="shared" si="86"/>
        <v>11.165982905982906</v>
      </c>
      <c r="Y126" s="12">
        <f t="shared" si="86"/>
        <v>11.152159292035398</v>
      </c>
      <c r="Z126" s="12">
        <f t="shared" si="86"/>
        <v>7.505042735042736</v>
      </c>
      <c r="AA126" s="12">
        <f t="shared" si="86"/>
        <v>7.51922123893805</v>
      </c>
      <c r="AB126" s="12">
        <f t="shared" si="86"/>
        <v>3.5110256410256397</v>
      </c>
      <c r="AC126" s="12">
        <f t="shared" si="86"/>
        <v>3.503823008849557</v>
      </c>
      <c r="AD126" s="12">
        <f t="shared" si="86"/>
        <v>29.931716814159294</v>
      </c>
      <c r="AE126" s="12">
        <f t="shared" si="86"/>
        <v>20.59521367521367</v>
      </c>
      <c r="AF126" s="12">
        <f>AVERAGE(AF5:AF122)</f>
        <v>20.565592920353982</v>
      </c>
      <c r="AG126" s="12">
        <f t="shared" si="86"/>
        <v>9.366923076923076</v>
      </c>
      <c r="AH126" s="12">
        <f>AVERAGE(AH5:AH122)</f>
        <v>9.36569911504425</v>
      </c>
      <c r="AI126" s="12">
        <f t="shared" si="86"/>
        <v>29.996465517241376</v>
      </c>
      <c r="AJ126" s="12"/>
      <c r="AL126" s="12">
        <f>AVERAGE(AL5:AL122)</f>
        <v>14.045128205128202</v>
      </c>
      <c r="AM126" s="12">
        <f>AVERAGE(AM5:AM122)</f>
        <v>15.905811965811969</v>
      </c>
      <c r="AN126" s="12">
        <f>AVERAGE(AN5:AN122)</f>
        <v>29.99336206896552</v>
      </c>
    </row>
    <row r="127" spans="1:40" ht="12.75">
      <c r="A127" t="s">
        <v>33</v>
      </c>
      <c r="B127" s="12">
        <f>MEDIAN(B5:B122)</f>
        <v>1.045</v>
      </c>
      <c r="C127" s="12">
        <f aca="true" t="shared" si="87" ref="C127:M127">MEDIAN(C5:C122)</f>
        <v>1</v>
      </c>
      <c r="D127" s="12">
        <f t="shared" si="87"/>
        <v>1.685</v>
      </c>
      <c r="E127" s="12">
        <f t="shared" si="87"/>
        <v>2.52</v>
      </c>
      <c r="F127" s="12">
        <f t="shared" si="87"/>
        <v>3.36</v>
      </c>
      <c r="G127" s="12">
        <f t="shared" si="87"/>
        <v>3.98</v>
      </c>
      <c r="H127" s="12">
        <f t="shared" si="87"/>
        <v>3.5</v>
      </c>
      <c r="I127" s="12">
        <f t="shared" si="87"/>
        <v>3.58</v>
      </c>
      <c r="J127" s="12">
        <f t="shared" si="87"/>
        <v>3.28</v>
      </c>
      <c r="K127" s="12">
        <f t="shared" si="87"/>
        <v>2.28</v>
      </c>
      <c r="L127" s="12">
        <f t="shared" si="87"/>
        <v>1.73</v>
      </c>
      <c r="M127" s="12">
        <f t="shared" si="87"/>
        <v>1.28</v>
      </c>
      <c r="N127" s="12"/>
      <c r="O127" s="1"/>
      <c r="P127" s="12">
        <f>MEDIAN(P5:P122)</f>
        <v>30.17</v>
      </c>
      <c r="Q127" s="12"/>
      <c r="R127" s="12">
        <f>MEDIAN(R5:R122)</f>
        <v>4.945</v>
      </c>
      <c r="S127" s="12">
        <f>MEDIAN(S5:S122)</f>
        <v>0.735</v>
      </c>
      <c r="T127" s="12"/>
      <c r="U127" s="8"/>
      <c r="V127" s="12">
        <f aca="true" t="shared" si="88" ref="V127:AI127">MEDIAN(V5:V122)</f>
        <v>7.949999999999999</v>
      </c>
      <c r="W127" s="12">
        <f t="shared" si="88"/>
        <v>7.784000000000001</v>
      </c>
      <c r="X127" s="12">
        <f t="shared" si="88"/>
        <v>11.11</v>
      </c>
      <c r="Y127" s="12">
        <f t="shared" si="88"/>
        <v>11.112</v>
      </c>
      <c r="Z127" s="12">
        <f t="shared" si="88"/>
        <v>7.359999999999999</v>
      </c>
      <c r="AA127" s="12">
        <f t="shared" si="88"/>
        <v>7.517999999999999</v>
      </c>
      <c r="AB127" s="12">
        <f t="shared" si="88"/>
        <v>3.54</v>
      </c>
      <c r="AC127" s="12">
        <f t="shared" si="88"/>
        <v>3.4160000000000004</v>
      </c>
      <c r="AD127" s="12">
        <f t="shared" si="88"/>
        <v>29.932</v>
      </c>
      <c r="AE127" s="12">
        <f t="shared" si="88"/>
        <v>20.689999999999998</v>
      </c>
      <c r="AF127" s="12">
        <f>MEDIAN(AF5:AF122)</f>
        <v>20.639999999999997</v>
      </c>
      <c r="AG127" s="12">
        <f t="shared" si="88"/>
        <v>9.43</v>
      </c>
      <c r="AH127" s="12">
        <f>MEDIAN(AH5:AH122)</f>
        <v>9.232000000000001</v>
      </c>
      <c r="AI127" s="12">
        <f t="shared" si="88"/>
        <v>30.235</v>
      </c>
      <c r="AJ127" s="12"/>
      <c r="AL127" s="12">
        <f>MEDIAN(AL5:AL122)</f>
        <v>14.120000000000001</v>
      </c>
      <c r="AM127" s="12">
        <f>MEDIAN(AM5:AM122)</f>
        <v>15.86</v>
      </c>
      <c r="AN127" s="12">
        <f>MEDIAN(AN5:AN122)</f>
        <v>30.415</v>
      </c>
    </row>
    <row r="128" spans="1:40" ht="12.75">
      <c r="A128" t="s">
        <v>34</v>
      </c>
      <c r="B128" s="12">
        <f>MODE(B5:B122)</f>
        <v>0.71</v>
      </c>
      <c r="C128" s="12">
        <f aca="true" t="shared" si="89" ref="C128:M128">MODE(C5:C122)</f>
        <v>1.01</v>
      </c>
      <c r="D128" s="12">
        <f t="shared" si="89"/>
        <v>1.42</v>
      </c>
      <c r="E128" s="12">
        <f t="shared" si="89"/>
        <v>2.43</v>
      </c>
      <c r="F128" s="12">
        <f t="shared" si="89"/>
        <v>3.32</v>
      </c>
      <c r="G128" s="12">
        <f t="shared" si="89"/>
        <v>4.61</v>
      </c>
      <c r="H128" s="12">
        <f t="shared" si="89"/>
        <v>3.84</v>
      </c>
      <c r="I128" s="12">
        <f t="shared" si="89"/>
        <v>3.58</v>
      </c>
      <c r="J128" s="12">
        <f t="shared" si="89"/>
        <v>3.37</v>
      </c>
      <c r="K128" s="12">
        <f t="shared" si="89"/>
        <v>1.56</v>
      </c>
      <c r="L128" s="12">
        <f t="shared" si="89"/>
        <v>0.87</v>
      </c>
      <c r="M128" s="12">
        <f t="shared" si="89"/>
        <v>1.12</v>
      </c>
      <c r="N128" s="12"/>
      <c r="O128" s="1"/>
      <c r="P128" s="12">
        <f>MODE(P5:P122)</f>
        <v>32.33</v>
      </c>
      <c r="Q128" s="12"/>
      <c r="R128" s="12">
        <f>MODE(R5:R122)</f>
        <v>4.87</v>
      </c>
      <c r="S128" s="12">
        <f>MODE(S5:S122)</f>
        <v>0.81</v>
      </c>
      <c r="T128" s="12"/>
      <c r="U128" s="8"/>
      <c r="V128" s="12">
        <f aca="true" t="shared" si="90" ref="V128:AI128">MODE(V5:V122)</f>
        <v>8.47</v>
      </c>
      <c r="W128" s="12">
        <f t="shared" si="90"/>
        <v>6.758</v>
      </c>
      <c r="X128" s="12">
        <f t="shared" si="90"/>
        <v>12.48</v>
      </c>
      <c r="Y128" s="12">
        <f t="shared" si="90"/>
        <v>11.112</v>
      </c>
      <c r="Z128" s="12">
        <f t="shared" si="90"/>
        <v>7.51</v>
      </c>
      <c r="AA128" s="12">
        <f t="shared" si="90"/>
        <v>7.5600000000000005</v>
      </c>
      <c r="AB128" s="12">
        <f t="shared" si="90"/>
        <v>3.37</v>
      </c>
      <c r="AC128" s="12">
        <f t="shared" si="90"/>
        <v>3.372</v>
      </c>
      <c r="AD128" s="12">
        <f t="shared" si="90"/>
        <v>29.932</v>
      </c>
      <c r="AE128" s="12">
        <f t="shared" si="90"/>
        <v>20.759999999999998</v>
      </c>
      <c r="AF128" s="12" t="e">
        <f>MODE(AF5:AF122)</f>
        <v>#N/A</v>
      </c>
      <c r="AG128" s="12">
        <f t="shared" si="90"/>
        <v>9.86</v>
      </c>
      <c r="AH128" s="12" t="e">
        <f>MODE(AH5:AH122)</f>
        <v>#N/A</v>
      </c>
      <c r="AI128" s="12">
        <f t="shared" si="90"/>
        <v>31.5</v>
      </c>
      <c r="AJ128" s="12"/>
      <c r="AL128" s="12">
        <f>MODE(AL5:AL122)</f>
        <v>13.38</v>
      </c>
      <c r="AM128" s="12">
        <f>MODE(AM5:AM122)</f>
        <v>18.93</v>
      </c>
      <c r="AN128" s="12">
        <f>MODE(AN5:AN122)</f>
        <v>31.060000000000002</v>
      </c>
    </row>
    <row r="129" spans="1:40" ht="12.75">
      <c r="A129" s="1" t="s">
        <v>35</v>
      </c>
      <c r="B129" s="1">
        <f>STDEVP(B5:B122)</f>
        <v>0.4718091924763063</v>
      </c>
      <c r="C129" s="1">
        <f aca="true" t="shared" si="91" ref="C129:M129">STDEVP(C5:C122)</f>
        <v>0.42664515051561147</v>
      </c>
      <c r="D129" s="1">
        <f t="shared" si="91"/>
        <v>0.6344424158042696</v>
      </c>
      <c r="E129" s="1">
        <f t="shared" si="91"/>
        <v>0.7955048272590636</v>
      </c>
      <c r="F129" s="1">
        <f t="shared" si="91"/>
        <v>1.043661057224453</v>
      </c>
      <c r="G129" s="1">
        <f t="shared" si="91"/>
        <v>1.1350755324269903</v>
      </c>
      <c r="H129" s="1">
        <f t="shared" si="91"/>
        <v>0.9717527898337326</v>
      </c>
      <c r="I129" s="1">
        <f t="shared" si="91"/>
        <v>1.0249619404282646</v>
      </c>
      <c r="J129" s="1">
        <f t="shared" si="91"/>
        <v>1.201588387968956</v>
      </c>
      <c r="K129" s="1">
        <f t="shared" si="91"/>
        <v>0.9659616630073253</v>
      </c>
      <c r="L129" s="1">
        <f t="shared" si="91"/>
        <v>0.7955478514570469</v>
      </c>
      <c r="M129" s="1">
        <f t="shared" si="91"/>
        <v>0.483356223055596</v>
      </c>
      <c r="N129" s="1"/>
      <c r="O129" s="1"/>
      <c r="P129" s="1">
        <f>STDEVP(P5:P122)</f>
        <v>3.3643299793711727</v>
      </c>
      <c r="Q129" s="1"/>
      <c r="R129" s="1">
        <f>STDEVP(R5:R122)</f>
        <v>0.8389894195957515</v>
      </c>
      <c r="S129" s="1">
        <f>STDEVP(S5:S122)</f>
        <v>0.23188069870406516</v>
      </c>
      <c r="T129" s="1"/>
      <c r="U129" s="5"/>
      <c r="V129" s="1">
        <f aca="true" t="shared" si="92" ref="V129:AI129">STDEVP(V5:V122)</f>
        <v>1.577815178599392</v>
      </c>
      <c r="W129" s="1">
        <f t="shared" si="92"/>
        <v>0.7093352506171057</v>
      </c>
      <c r="X129" s="1">
        <f t="shared" si="92"/>
        <v>1.8538488767500543</v>
      </c>
      <c r="Y129" s="1">
        <f t="shared" si="92"/>
        <v>0.970744851928869</v>
      </c>
      <c r="Z129" s="1">
        <f t="shared" si="92"/>
        <v>1.8679293458021229</v>
      </c>
      <c r="AA129" s="1">
        <f t="shared" si="92"/>
        <v>0.8714254595686091</v>
      </c>
      <c r="AB129" s="1">
        <f t="shared" si="92"/>
        <v>0.8261582231019416</v>
      </c>
      <c r="AC129" s="1">
        <f t="shared" si="92"/>
        <v>0.4331593389526853</v>
      </c>
      <c r="AD129" s="1">
        <f t="shared" si="92"/>
        <v>1.7448047560171132</v>
      </c>
      <c r="AE129" s="1">
        <f t="shared" si="92"/>
        <v>2.7535408744933507</v>
      </c>
      <c r="AF129" s="1">
        <f>STDEVP(AF5:AF122)</f>
        <v>1.3141638792566168</v>
      </c>
      <c r="AG129" s="1">
        <f t="shared" si="92"/>
        <v>1.6600836460948556</v>
      </c>
      <c r="AH129" s="1">
        <f>STDEVP(AH5:AH122)</f>
        <v>0.9196057339579939</v>
      </c>
      <c r="AI129" s="1">
        <f t="shared" si="92"/>
        <v>3.2352512172110717</v>
      </c>
      <c r="AJ129" s="1"/>
      <c r="AL129" s="1">
        <f>STDEVP(AL5:AL122)</f>
        <v>2.146561796843066</v>
      </c>
      <c r="AM129" s="1">
        <f>STDEVP(AM5:AM122)</f>
        <v>2.602256824379127</v>
      </c>
      <c r="AN129" s="1">
        <f>STDEVP(AN5:AN122)</f>
        <v>3.321223274837167</v>
      </c>
    </row>
    <row r="130" spans="1:40" ht="12.75">
      <c r="A130" s="20" t="s">
        <v>23</v>
      </c>
      <c r="B130" s="13">
        <f>MAX(B5:B122)</f>
        <v>2.47</v>
      </c>
      <c r="C130" s="13">
        <f aca="true" t="shared" si="93" ref="C130:M130">MAX(C5:C122)</f>
        <v>2.4</v>
      </c>
      <c r="D130" s="13">
        <f t="shared" si="93"/>
        <v>3.5</v>
      </c>
      <c r="E130" s="13">
        <f t="shared" si="93"/>
        <v>4.85</v>
      </c>
      <c r="F130" s="13">
        <f t="shared" si="93"/>
        <v>6.85</v>
      </c>
      <c r="G130" s="13">
        <f t="shared" si="93"/>
        <v>6.94</v>
      </c>
      <c r="H130" s="13">
        <f t="shared" si="93"/>
        <v>6.18</v>
      </c>
      <c r="I130" s="13">
        <f t="shared" si="93"/>
        <v>6.27</v>
      </c>
      <c r="J130" s="13">
        <f t="shared" si="93"/>
        <v>7.21</v>
      </c>
      <c r="K130" s="13">
        <f t="shared" si="93"/>
        <v>5.52</v>
      </c>
      <c r="L130" s="13">
        <f t="shared" si="93"/>
        <v>4.03</v>
      </c>
      <c r="M130" s="13">
        <f t="shared" si="93"/>
        <v>2.62</v>
      </c>
      <c r="N130" s="13"/>
      <c r="O130" s="1"/>
      <c r="P130" s="13">
        <f>MAX(P5:P122)</f>
        <v>37.05</v>
      </c>
      <c r="Q130" s="13"/>
      <c r="R130" s="13">
        <f>MAX(R5:R122)</f>
        <v>7.21</v>
      </c>
      <c r="S130" s="13">
        <f>MAX(S5:S122)</f>
        <v>1.3</v>
      </c>
      <c r="T130" s="9">
        <f>MAX(T5:T122)</f>
        <v>12</v>
      </c>
      <c r="U130" s="9"/>
      <c r="V130" s="13">
        <f aca="true" t="shared" si="94" ref="V130:AI130">MAX(V5:V122)</f>
        <v>11.66</v>
      </c>
      <c r="W130" s="13">
        <f t="shared" si="94"/>
        <v>9.156</v>
      </c>
      <c r="X130" s="13">
        <f t="shared" si="94"/>
        <v>17.67</v>
      </c>
      <c r="Y130" s="13">
        <f t="shared" si="94"/>
        <v>13.274000000000001</v>
      </c>
      <c r="Z130" s="13">
        <f t="shared" si="94"/>
        <v>11.82</v>
      </c>
      <c r="AA130" s="13">
        <f t="shared" si="94"/>
        <v>10.406</v>
      </c>
      <c r="AB130" s="13">
        <f t="shared" si="94"/>
        <v>5.550000000000001</v>
      </c>
      <c r="AC130" s="13">
        <f t="shared" si="94"/>
        <v>4.470000000000001</v>
      </c>
      <c r="AD130" s="13">
        <f t="shared" si="94"/>
        <v>34.098</v>
      </c>
      <c r="AE130" s="13">
        <f t="shared" si="94"/>
        <v>28.740000000000002</v>
      </c>
      <c r="AF130" s="13">
        <f>MAX(AF5:AF122)</f>
        <v>23.428</v>
      </c>
      <c r="AG130" s="13">
        <f t="shared" si="94"/>
        <v>13.349999999999998</v>
      </c>
      <c r="AH130" s="13">
        <f>MAX(AH5:AH122)</f>
        <v>11.888000000000002</v>
      </c>
      <c r="AI130" s="13">
        <f t="shared" si="94"/>
        <v>40.59</v>
      </c>
      <c r="AJ130" s="13"/>
      <c r="AL130" s="13">
        <f>MAX(AL5:AL122)</f>
        <v>18.01</v>
      </c>
      <c r="AM130" s="13">
        <f>MAX(AM5:AM122)</f>
        <v>21.75</v>
      </c>
      <c r="AN130" s="13">
        <f>MAX(AN5:AN122)</f>
        <v>37.730000000000004</v>
      </c>
    </row>
    <row r="131" spans="1:41" ht="12.75">
      <c r="A131" s="20" t="s">
        <v>24</v>
      </c>
      <c r="B131" s="14">
        <f>MIN(B5:B122)</f>
        <v>0.32</v>
      </c>
      <c r="C131" s="14">
        <f aca="true" t="shared" si="95" ref="C131:M131">MIN(C5:C122)</f>
        <v>0.31</v>
      </c>
      <c r="D131" s="14">
        <f t="shared" si="95"/>
        <v>0.23</v>
      </c>
      <c r="E131" s="14">
        <f t="shared" si="95"/>
        <v>1.04</v>
      </c>
      <c r="F131" s="14">
        <f t="shared" si="95"/>
        <v>1.15</v>
      </c>
      <c r="G131" s="14">
        <f t="shared" si="95"/>
        <v>1.41</v>
      </c>
      <c r="H131" s="14">
        <f t="shared" si="95"/>
        <v>0.85</v>
      </c>
      <c r="I131" s="14">
        <f t="shared" si="95"/>
        <v>1.35</v>
      </c>
      <c r="J131" s="14">
        <f t="shared" si="95"/>
        <v>0.95</v>
      </c>
      <c r="K131" s="14">
        <f t="shared" si="95"/>
        <v>0.25</v>
      </c>
      <c r="L131" s="14">
        <f t="shared" si="95"/>
        <v>0.24</v>
      </c>
      <c r="M131" s="14">
        <f t="shared" si="95"/>
        <v>0.37</v>
      </c>
      <c r="N131" s="14"/>
      <c r="O131" s="1"/>
      <c r="P131" s="14">
        <f>MIN(P5:P122)</f>
        <v>19.84</v>
      </c>
      <c r="Q131" s="14"/>
      <c r="R131" s="14">
        <f>MIN(R5:R122)</f>
        <v>2.84</v>
      </c>
      <c r="S131" s="14">
        <f>MIN(S5:S122)</f>
        <v>0.23</v>
      </c>
      <c r="T131" s="10">
        <f>MIN(T5:T122)</f>
        <v>4</v>
      </c>
      <c r="U131" s="10"/>
      <c r="V131" s="14">
        <f aca="true" t="shared" si="96" ref="V131:AI131">MIN(V5:V122)</f>
        <v>3.82</v>
      </c>
      <c r="W131" s="14">
        <f t="shared" si="96"/>
        <v>6.057999999999999</v>
      </c>
      <c r="X131" s="14">
        <f t="shared" si="96"/>
        <v>6.52</v>
      </c>
      <c r="Y131" s="14">
        <f t="shared" si="96"/>
        <v>8.474</v>
      </c>
      <c r="Z131" s="14">
        <f t="shared" si="96"/>
        <v>2.9200000000000004</v>
      </c>
      <c r="AA131" s="14">
        <f t="shared" si="96"/>
        <v>5.133999999999999</v>
      </c>
      <c r="AB131" s="14">
        <f t="shared" si="96"/>
        <v>1.61</v>
      </c>
      <c r="AC131" s="14">
        <f t="shared" si="96"/>
        <v>2.446</v>
      </c>
      <c r="AD131" s="14">
        <f t="shared" si="96"/>
        <v>26.037999999999993</v>
      </c>
      <c r="AE131" s="14">
        <f t="shared" si="96"/>
        <v>13.459999999999999</v>
      </c>
      <c r="AF131" s="14">
        <f>MIN(AF5:AF122)</f>
        <v>16.851999999999997</v>
      </c>
      <c r="AG131" s="14">
        <f t="shared" si="96"/>
        <v>5.81</v>
      </c>
      <c r="AH131" s="14">
        <f>MIN(AH5:AH122)</f>
        <v>7.57</v>
      </c>
      <c r="AI131" s="14">
        <f t="shared" si="96"/>
        <v>23.049999999999997</v>
      </c>
      <c r="AJ131" s="14"/>
      <c r="AL131" s="14">
        <f>MIN(AL5:AL122)</f>
        <v>8.07</v>
      </c>
      <c r="AM131" s="14">
        <f>MIN(AM5:AM122)</f>
        <v>7.499999999999999</v>
      </c>
      <c r="AN131" s="14">
        <f>MIN(AN5:AN122)</f>
        <v>21.09</v>
      </c>
      <c r="AO131" s="1"/>
    </row>
    <row r="132" spans="1:42" ht="12.75">
      <c r="A132" s="20" t="s">
        <v>40</v>
      </c>
      <c r="B132" s="9">
        <f>COUNT(B5:B122)</f>
        <v>118</v>
      </c>
      <c r="C132" s="9">
        <f aca="true" t="shared" si="97" ref="C132:M132">COUNT(C5:C122)</f>
        <v>118</v>
      </c>
      <c r="D132" s="9">
        <f t="shared" si="97"/>
        <v>118</v>
      </c>
      <c r="E132" s="9">
        <f t="shared" si="97"/>
        <v>118</v>
      </c>
      <c r="F132" s="9">
        <f t="shared" si="97"/>
        <v>117</v>
      </c>
      <c r="G132" s="9">
        <f t="shared" si="97"/>
        <v>117</v>
      </c>
      <c r="H132" s="9">
        <f t="shared" si="97"/>
        <v>117</v>
      </c>
      <c r="I132" s="9">
        <f t="shared" si="97"/>
        <v>117</v>
      </c>
      <c r="J132" s="9">
        <f t="shared" si="97"/>
        <v>117</v>
      </c>
      <c r="K132" s="9">
        <f t="shared" si="97"/>
        <v>117</v>
      </c>
      <c r="L132" s="9">
        <f t="shared" si="97"/>
        <v>117</v>
      </c>
      <c r="M132" s="9">
        <f t="shared" si="97"/>
        <v>117</v>
      </c>
      <c r="N132" s="9"/>
      <c r="O132" s="5"/>
      <c r="P132" s="9">
        <f>COUNT(P5:P122)</f>
        <v>117</v>
      </c>
      <c r="Q132" s="9"/>
      <c r="R132" s="9">
        <f>COUNT(R5:R122)</f>
        <v>118</v>
      </c>
      <c r="S132" s="9">
        <f>COUNT(S5:S122)</f>
        <v>118</v>
      </c>
      <c r="T132" s="9">
        <f>COUNT(T5:T122)</f>
        <v>118</v>
      </c>
      <c r="U132" s="10"/>
      <c r="V132" s="9">
        <f aca="true" t="shared" si="98" ref="V132:AI132">COUNT(V5:V122)</f>
        <v>117</v>
      </c>
      <c r="W132" s="9">
        <f t="shared" si="98"/>
        <v>113</v>
      </c>
      <c r="X132" s="9">
        <f t="shared" si="98"/>
        <v>117</v>
      </c>
      <c r="Y132" s="9">
        <f t="shared" si="98"/>
        <v>113</v>
      </c>
      <c r="Z132" s="9">
        <f t="shared" si="98"/>
        <v>117</v>
      </c>
      <c r="AA132" s="9">
        <f t="shared" si="98"/>
        <v>113</v>
      </c>
      <c r="AB132" s="9">
        <f t="shared" si="98"/>
        <v>117</v>
      </c>
      <c r="AC132" s="9">
        <f t="shared" si="98"/>
        <v>113</v>
      </c>
      <c r="AD132" s="9">
        <f t="shared" si="98"/>
        <v>113</v>
      </c>
      <c r="AE132" s="9">
        <f t="shared" si="98"/>
        <v>117</v>
      </c>
      <c r="AF132" s="9">
        <f t="shared" si="98"/>
        <v>113</v>
      </c>
      <c r="AG132" s="9">
        <f t="shared" si="98"/>
        <v>117</v>
      </c>
      <c r="AH132" s="9">
        <f t="shared" si="98"/>
        <v>113</v>
      </c>
      <c r="AI132" s="9">
        <f t="shared" si="98"/>
        <v>116</v>
      </c>
      <c r="AJ132" s="9"/>
      <c r="AL132" s="9">
        <f>COUNT(AL5:AL122)</f>
        <v>117</v>
      </c>
      <c r="AM132" s="9">
        <f>COUNT(AM5:AM122)</f>
        <v>117</v>
      </c>
      <c r="AN132" s="9">
        <f>COUNT(AN5:AN122)</f>
        <v>116</v>
      </c>
      <c r="AP132" s="1"/>
    </row>
    <row r="133" spans="2:4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R133" s="1"/>
      <c r="V133" s="1"/>
      <c r="W133" s="1"/>
      <c r="X133" s="1"/>
      <c r="Y133" s="1"/>
      <c r="Z133" s="1"/>
      <c r="AA133" s="1"/>
      <c r="AB133" s="1"/>
      <c r="AC133" s="1"/>
      <c r="AD133" s="1"/>
      <c r="AP133" s="1"/>
    </row>
    <row r="134" spans="1:42" ht="12.75">
      <c r="A134" t="s">
        <v>31</v>
      </c>
      <c r="B134" s="7">
        <f>+A11</f>
        <v>1901</v>
      </c>
      <c r="C134" s="7">
        <f>+A110</f>
        <v>2000</v>
      </c>
      <c r="D134" s="1"/>
      <c r="E134" s="7">
        <f>+C134-B134+1</f>
        <v>100</v>
      </c>
      <c r="F134" s="1"/>
      <c r="G134" s="1"/>
      <c r="H134" s="1"/>
      <c r="I134" s="1"/>
      <c r="J134" s="1"/>
      <c r="K134" s="1"/>
      <c r="L134" s="1"/>
      <c r="M134" s="1"/>
      <c r="N134" s="1"/>
      <c r="R134" s="1"/>
      <c r="V134" s="1"/>
      <c r="W134" s="1"/>
      <c r="X134" s="1"/>
      <c r="Y134" s="1"/>
      <c r="Z134" s="1"/>
      <c r="AA134" s="1"/>
      <c r="AB134" s="1"/>
      <c r="AC134" s="1"/>
      <c r="AD134" s="1"/>
      <c r="AP134" s="1"/>
    </row>
    <row r="135" spans="1:40" ht="12.75">
      <c r="A135" s="1" t="s">
        <v>32</v>
      </c>
      <c r="B135" s="12">
        <f>AVERAGE(B11:B110)</f>
        <v>1.1574</v>
      </c>
      <c r="C135" s="12">
        <f aca="true" t="shared" si="99" ref="C135:M135">AVERAGE(C11:C110)</f>
        <v>1.0438000000000007</v>
      </c>
      <c r="D135" s="12">
        <f t="shared" si="99"/>
        <v>1.6985000000000006</v>
      </c>
      <c r="E135" s="12">
        <f t="shared" si="99"/>
        <v>2.5305000000000013</v>
      </c>
      <c r="F135" s="12">
        <f t="shared" si="99"/>
        <v>3.443399999999999</v>
      </c>
      <c r="G135" s="12">
        <f t="shared" si="99"/>
        <v>4.0497000000000005</v>
      </c>
      <c r="H135" s="12">
        <f t="shared" si="99"/>
        <v>3.5519</v>
      </c>
      <c r="I135" s="12">
        <f t="shared" si="99"/>
        <v>3.533899999999999</v>
      </c>
      <c r="J135" s="12">
        <f t="shared" si="99"/>
        <v>3.377099999999999</v>
      </c>
      <c r="K135" s="12">
        <f t="shared" si="99"/>
        <v>2.2818</v>
      </c>
      <c r="L135" s="12">
        <f t="shared" si="99"/>
        <v>1.8176</v>
      </c>
      <c r="M135" s="12">
        <f t="shared" si="99"/>
        <v>1.2683</v>
      </c>
      <c r="N135" s="12"/>
      <c r="O135" s="1">
        <f>AVERAGE(B135:M135)</f>
        <v>2.4794916666666666</v>
      </c>
      <c r="P135" s="12">
        <f>AVERAGE(P11:P110)</f>
        <v>29.7539</v>
      </c>
      <c r="Q135" s="12"/>
      <c r="R135" s="12">
        <f>AVERAGE(R11:R110)</f>
        <v>4.961099999999998</v>
      </c>
      <c r="S135" s="12">
        <f>AVERAGE(S11:S110)</f>
        <v>0.7179000000000002</v>
      </c>
      <c r="T135" s="8"/>
      <c r="U135" s="8"/>
      <c r="V135" s="12">
        <f aca="true" t="shared" si="100" ref="V135:AI135">AVERAGE(V11:V110)</f>
        <v>7.672400000000002</v>
      </c>
      <c r="W135" s="12">
        <f t="shared" si="100"/>
        <v>7.68108</v>
      </c>
      <c r="X135" s="12">
        <f t="shared" si="100"/>
        <v>11.135499999999997</v>
      </c>
      <c r="Y135" s="12">
        <f t="shared" si="100"/>
        <v>11.13542</v>
      </c>
      <c r="Z135" s="12">
        <f t="shared" si="100"/>
        <v>7.476499999999999</v>
      </c>
      <c r="AA135" s="12">
        <f t="shared" si="100"/>
        <v>7.495459999999997</v>
      </c>
      <c r="AB135" s="12">
        <f t="shared" si="100"/>
        <v>3.483999999999999</v>
      </c>
      <c r="AC135" s="12">
        <f t="shared" si="100"/>
        <v>3.4722799999999996</v>
      </c>
      <c r="AD135" s="12">
        <f t="shared" si="100"/>
        <v>29.779999999999994</v>
      </c>
      <c r="AE135" s="12">
        <f t="shared" si="100"/>
        <v>20.486499999999996</v>
      </c>
      <c r="AF135" s="12">
        <f>AVERAGE(AF11:AF110)</f>
        <v>20.502720000000004</v>
      </c>
      <c r="AG135" s="12">
        <f t="shared" si="100"/>
        <v>9.2674</v>
      </c>
      <c r="AH135" s="12">
        <f>AVERAGE(AH11:AH110)</f>
        <v>9.27638</v>
      </c>
      <c r="AI135" s="12">
        <f t="shared" si="100"/>
        <v>29.816500000000005</v>
      </c>
      <c r="AJ135" s="12"/>
      <c r="AL135" s="12">
        <f>AVERAGE(AL11:AL110)</f>
        <v>13.9233</v>
      </c>
      <c r="AM135" s="12">
        <f>AVERAGE(AM11:AM110)</f>
        <v>15.830599999999999</v>
      </c>
      <c r="AN135" s="12">
        <f>AVERAGE(AN11:AN110)</f>
        <v>29.810200000000005</v>
      </c>
    </row>
    <row r="136" spans="1:41" ht="12.75">
      <c r="A136" t="s">
        <v>33</v>
      </c>
      <c r="B136" s="12">
        <f>MEDIAN(B11:B110)</f>
        <v>1.0350000000000001</v>
      </c>
      <c r="C136" s="12">
        <f aca="true" t="shared" si="101" ref="C136:M136">MEDIAN(C11:C110)</f>
        <v>0.975</v>
      </c>
      <c r="D136" s="12">
        <f t="shared" si="101"/>
        <v>1.66</v>
      </c>
      <c r="E136" s="12">
        <f t="shared" si="101"/>
        <v>2.475</v>
      </c>
      <c r="F136" s="12">
        <f t="shared" si="101"/>
        <v>3.34</v>
      </c>
      <c r="G136" s="12">
        <f t="shared" si="101"/>
        <v>3.995</v>
      </c>
      <c r="H136" s="12">
        <f t="shared" si="101"/>
        <v>3.51</v>
      </c>
      <c r="I136" s="12">
        <f t="shared" si="101"/>
        <v>3.58</v>
      </c>
      <c r="J136" s="12">
        <f t="shared" si="101"/>
        <v>3.3</v>
      </c>
      <c r="K136" s="12">
        <f t="shared" si="101"/>
        <v>2.2199999999999998</v>
      </c>
      <c r="L136" s="12">
        <f t="shared" si="101"/>
        <v>1.79</v>
      </c>
      <c r="M136" s="12">
        <f t="shared" si="101"/>
        <v>1.225</v>
      </c>
      <c r="N136" s="12"/>
      <c r="O136" s="1"/>
      <c r="P136" s="12">
        <f>MEDIAN(P11:P110)</f>
        <v>29.95</v>
      </c>
      <c r="Q136" s="12"/>
      <c r="R136" s="12">
        <f>MEDIAN(R11:R110)</f>
        <v>4.965</v>
      </c>
      <c r="S136" s="12">
        <f>MEDIAN(S11:S110)</f>
        <v>0.725</v>
      </c>
      <c r="T136" s="8"/>
      <c r="U136" s="8"/>
      <c r="V136" s="12">
        <f aca="true" t="shared" si="102" ref="V136:AI136">MEDIAN(V11:V110)</f>
        <v>7.885</v>
      </c>
      <c r="W136" s="12">
        <f t="shared" si="102"/>
        <v>7.704</v>
      </c>
      <c r="X136" s="12">
        <f t="shared" si="102"/>
        <v>11.105</v>
      </c>
      <c r="Y136" s="12">
        <f t="shared" si="102"/>
        <v>11.123999999999999</v>
      </c>
      <c r="Z136" s="12">
        <f t="shared" si="102"/>
        <v>7.215</v>
      </c>
      <c r="AA136" s="12">
        <f t="shared" si="102"/>
        <v>7.491</v>
      </c>
      <c r="AB136" s="12">
        <f t="shared" si="102"/>
        <v>3.495</v>
      </c>
      <c r="AC136" s="12">
        <f t="shared" si="102"/>
        <v>3.4080000000000004</v>
      </c>
      <c r="AD136" s="12">
        <f t="shared" si="102"/>
        <v>29.738</v>
      </c>
      <c r="AE136" s="12">
        <f t="shared" si="102"/>
        <v>20.589999999999996</v>
      </c>
      <c r="AF136" s="12">
        <f>MEDIAN(AF11:AF110)</f>
        <v>20.561</v>
      </c>
      <c r="AG136" s="12">
        <f t="shared" si="102"/>
        <v>9.39</v>
      </c>
      <c r="AH136" s="12">
        <f>MEDIAN(AH11:AH110)</f>
        <v>9.196000000000002</v>
      </c>
      <c r="AI136" s="12">
        <f t="shared" si="102"/>
        <v>30.095</v>
      </c>
      <c r="AJ136" s="12"/>
      <c r="AL136" s="12">
        <f>MEDIAN(AL11:AL110)</f>
        <v>13.995</v>
      </c>
      <c r="AM136" s="12">
        <f>MEDIAN(AM11:AM110)</f>
        <v>15.48</v>
      </c>
      <c r="AN136" s="12">
        <f>MEDIAN(AN11:AN110)</f>
        <v>30.315</v>
      </c>
      <c r="AO136" s="1"/>
    </row>
    <row r="137" spans="1:42" ht="12.75">
      <c r="A137" t="s">
        <v>34</v>
      </c>
      <c r="B137" s="12">
        <f>MODE(B11:B110)</f>
        <v>0.71</v>
      </c>
      <c r="C137" s="12">
        <f aca="true" t="shared" si="103" ref="C137:M137">MODE(C11:C110)</f>
        <v>0.97</v>
      </c>
      <c r="D137" s="12">
        <f t="shared" si="103"/>
        <v>1.77</v>
      </c>
      <c r="E137" s="12">
        <f t="shared" si="103"/>
        <v>2.43</v>
      </c>
      <c r="F137" s="12">
        <f t="shared" si="103"/>
        <v>3.51</v>
      </c>
      <c r="G137" s="12">
        <f t="shared" si="103"/>
        <v>3.11</v>
      </c>
      <c r="H137" s="12">
        <f t="shared" si="103"/>
        <v>3.84</v>
      </c>
      <c r="I137" s="12">
        <f t="shared" si="103"/>
        <v>3.58</v>
      </c>
      <c r="J137" s="12">
        <f t="shared" si="103"/>
        <v>3.37</v>
      </c>
      <c r="K137" s="12">
        <f t="shared" si="103"/>
        <v>1.56</v>
      </c>
      <c r="L137" s="12">
        <f t="shared" si="103"/>
        <v>0.87</v>
      </c>
      <c r="M137" s="12">
        <f t="shared" si="103"/>
        <v>1.12</v>
      </c>
      <c r="N137" s="12"/>
      <c r="O137" s="1"/>
      <c r="P137" s="12">
        <f>MODE(P11:P110)</f>
        <v>32.33</v>
      </c>
      <c r="Q137" s="12"/>
      <c r="R137" s="12">
        <f>MODE(R11:R110)</f>
        <v>4.87</v>
      </c>
      <c r="S137" s="12">
        <f>MODE(S11:S110)</f>
        <v>0.74</v>
      </c>
      <c r="T137" s="8"/>
      <c r="U137" s="8"/>
      <c r="V137" s="12">
        <f aca="true" t="shared" si="104" ref="V137:AI137">MODE(V11:V110)</f>
        <v>8.92</v>
      </c>
      <c r="W137" s="12">
        <f t="shared" si="104"/>
        <v>6.758</v>
      </c>
      <c r="X137" s="12">
        <f t="shared" si="104"/>
        <v>12.48</v>
      </c>
      <c r="Y137" s="12">
        <f t="shared" si="104"/>
        <v>11.094000000000001</v>
      </c>
      <c r="Z137" s="12">
        <f t="shared" si="104"/>
        <v>7.840000000000001</v>
      </c>
      <c r="AA137" s="12">
        <f t="shared" si="104"/>
        <v>7.5600000000000005</v>
      </c>
      <c r="AB137" s="12">
        <f t="shared" si="104"/>
        <v>3.96</v>
      </c>
      <c r="AC137" s="12">
        <f t="shared" si="104"/>
        <v>3.346</v>
      </c>
      <c r="AD137" s="12">
        <f t="shared" si="104"/>
        <v>27.740000000000002</v>
      </c>
      <c r="AE137" s="12">
        <f t="shared" si="104"/>
        <v>20.759999999999998</v>
      </c>
      <c r="AF137" s="12" t="e">
        <f>MODE(AF11:AF110)</f>
        <v>#N/A</v>
      </c>
      <c r="AG137" s="12">
        <f t="shared" si="104"/>
        <v>9.86</v>
      </c>
      <c r="AH137" s="12" t="e">
        <f>MODE(AH11:AH110)</f>
        <v>#N/A</v>
      </c>
      <c r="AI137" s="12">
        <f t="shared" si="104"/>
        <v>31.5</v>
      </c>
      <c r="AJ137" s="12"/>
      <c r="AL137" s="12">
        <f>MODE(AL11:AL110)</f>
        <v>13.38</v>
      </c>
      <c r="AM137" s="12">
        <f>MODE(AM11:AM110)</f>
        <v>18.93</v>
      </c>
      <c r="AN137" s="12" t="e">
        <f>MODE(AN11:AN110)</f>
        <v>#N/A</v>
      </c>
      <c r="AP137" s="1"/>
    </row>
    <row r="138" spans="1:42" ht="12.75">
      <c r="A138" s="1" t="s">
        <v>35</v>
      </c>
      <c r="B138" s="1">
        <f>STDEVP(B11:B110)</f>
        <v>0.4815529462063341</v>
      </c>
      <c r="C138" s="1">
        <f aca="true" t="shared" si="105" ref="C138:M138">STDEVP(C11:C110)</f>
        <v>0.43679693222365745</v>
      </c>
      <c r="D138" s="1">
        <f t="shared" si="105"/>
        <v>0.637443919101907</v>
      </c>
      <c r="E138" s="1">
        <f t="shared" si="105"/>
        <v>0.756521480197352</v>
      </c>
      <c r="F138" s="1">
        <f t="shared" si="105"/>
        <v>1.0200923683667096</v>
      </c>
      <c r="G138" s="1">
        <f t="shared" si="105"/>
        <v>1.1377789372281388</v>
      </c>
      <c r="H138" s="1">
        <f t="shared" si="105"/>
        <v>0.9701254506505879</v>
      </c>
      <c r="I138" s="1">
        <f t="shared" si="105"/>
        <v>1.0058835867037543</v>
      </c>
      <c r="J138" s="1">
        <f t="shared" si="105"/>
        <v>1.2164672580879468</v>
      </c>
      <c r="K138" s="1">
        <f t="shared" si="105"/>
        <v>0.9013360971358022</v>
      </c>
      <c r="L138" s="1">
        <f t="shared" si="105"/>
        <v>0.8108762174339551</v>
      </c>
      <c r="M138" s="1">
        <f t="shared" si="105"/>
        <v>0.4563662016407442</v>
      </c>
      <c r="N138" s="1"/>
      <c r="O138" s="1"/>
      <c r="P138" s="1">
        <f>STDEVP(P11:P110)</f>
        <v>3.3628669004288323</v>
      </c>
      <c r="Q138" s="1"/>
      <c r="R138" s="1">
        <f>STDEVP(R11:R110)</f>
        <v>0.7920528959608767</v>
      </c>
      <c r="S138" s="1">
        <f>STDEVP(S11:S110)</f>
        <v>0.2304356526234602</v>
      </c>
      <c r="T138" s="5"/>
      <c r="U138" s="5"/>
      <c r="V138" s="1">
        <f aca="true" t="shared" si="106" ref="V138:AI138">STDEVP(V11:V110)</f>
        <v>1.5402559008164844</v>
      </c>
      <c r="W138" s="1">
        <f t="shared" si="106"/>
        <v>0.6779465713461497</v>
      </c>
      <c r="X138" s="1">
        <f t="shared" si="106"/>
        <v>1.8445554342442747</v>
      </c>
      <c r="Y138" s="1">
        <f t="shared" si="106"/>
        <v>1.0005270329181515</v>
      </c>
      <c r="Z138" s="1">
        <f t="shared" si="106"/>
        <v>1.911949463244255</v>
      </c>
      <c r="AA138" s="1">
        <f t="shared" si="106"/>
        <v>0.90083023284083</v>
      </c>
      <c r="AB138" s="1">
        <f t="shared" si="106"/>
        <v>0.8163099901385571</v>
      </c>
      <c r="AC138" s="1">
        <f t="shared" si="106"/>
        <v>0.4106424254750149</v>
      </c>
      <c r="AD138" s="1">
        <f t="shared" si="106"/>
        <v>1.6971698559661024</v>
      </c>
      <c r="AE138" s="1">
        <f t="shared" si="106"/>
        <v>2.725916864102827</v>
      </c>
      <c r="AF138" s="1">
        <f>STDEVP(AF11:AF110)</f>
        <v>1.3232527353457466</v>
      </c>
      <c r="AG138" s="1">
        <f t="shared" si="106"/>
        <v>1.670992890469613</v>
      </c>
      <c r="AH138" s="1">
        <f>STDEVP(AH11:AH110)</f>
        <v>0.8912895688831998</v>
      </c>
      <c r="AI138" s="1">
        <f t="shared" si="106"/>
        <v>3.1705808221837097</v>
      </c>
      <c r="AJ138" s="1"/>
      <c r="AL138" s="1">
        <f>STDEVP(AL11:AL110)</f>
        <v>2.1497297760416334</v>
      </c>
      <c r="AM138" s="1">
        <f>STDEVP(AM11:AM110)</f>
        <v>2.594752327294492</v>
      </c>
      <c r="AN138" s="1">
        <f>STDEVP(AN11:AN110)</f>
        <v>3.2879105766428522</v>
      </c>
      <c r="AP138" s="1"/>
    </row>
    <row r="139" spans="1:42" ht="12.75">
      <c r="A139" s="20" t="s">
        <v>23</v>
      </c>
      <c r="B139" s="13">
        <f>MAX(B11:B110)</f>
        <v>2.47</v>
      </c>
      <c r="C139" s="13">
        <f aca="true" t="shared" si="107" ref="C139:M139">MAX(C11:C110)</f>
        <v>2.4</v>
      </c>
      <c r="D139" s="13">
        <f t="shared" si="107"/>
        <v>3.5</v>
      </c>
      <c r="E139" s="13">
        <f t="shared" si="107"/>
        <v>4.24</v>
      </c>
      <c r="F139" s="13">
        <f t="shared" si="107"/>
        <v>6.23</v>
      </c>
      <c r="G139" s="13">
        <f t="shared" si="107"/>
        <v>6.68</v>
      </c>
      <c r="H139" s="13">
        <f t="shared" si="107"/>
        <v>6.18</v>
      </c>
      <c r="I139" s="13">
        <f t="shared" si="107"/>
        <v>6.27</v>
      </c>
      <c r="J139" s="13">
        <f t="shared" si="107"/>
        <v>7.21</v>
      </c>
      <c r="K139" s="13">
        <f t="shared" si="107"/>
        <v>4.66</v>
      </c>
      <c r="L139" s="13">
        <f t="shared" si="107"/>
        <v>4.03</v>
      </c>
      <c r="M139" s="13">
        <f t="shared" si="107"/>
        <v>2.62</v>
      </c>
      <c r="N139" s="13"/>
      <c r="O139" s="1"/>
      <c r="P139" s="13">
        <f>MAX(P11:P110)</f>
        <v>36.63</v>
      </c>
      <c r="Q139" s="13"/>
      <c r="R139" s="13">
        <f>MAX(R11:R110)</f>
        <v>7.21</v>
      </c>
      <c r="S139" s="13">
        <f>MAX(S11:S110)</f>
        <v>1.3</v>
      </c>
      <c r="T139" s="9">
        <f>MAX(T11:T110)</f>
        <v>12</v>
      </c>
      <c r="U139" s="9"/>
      <c r="V139" s="13">
        <f aca="true" t="shared" si="108" ref="V139:AI139">MAX(V11:V110)</f>
        <v>11.66</v>
      </c>
      <c r="W139" s="13">
        <f t="shared" si="108"/>
        <v>8.962</v>
      </c>
      <c r="X139" s="13">
        <f t="shared" si="108"/>
        <v>17.67</v>
      </c>
      <c r="Y139" s="13">
        <f t="shared" si="108"/>
        <v>13.274000000000001</v>
      </c>
      <c r="Z139" s="13">
        <f t="shared" si="108"/>
        <v>11.82</v>
      </c>
      <c r="AA139" s="13">
        <f t="shared" si="108"/>
        <v>10.406</v>
      </c>
      <c r="AB139" s="13">
        <f t="shared" si="108"/>
        <v>5.550000000000001</v>
      </c>
      <c r="AC139" s="13">
        <f t="shared" si="108"/>
        <v>4.294</v>
      </c>
      <c r="AD139" s="13">
        <f t="shared" si="108"/>
        <v>34.098</v>
      </c>
      <c r="AE139" s="13">
        <f t="shared" si="108"/>
        <v>28.73</v>
      </c>
      <c r="AF139" s="13">
        <f>MAX(AF11:AF110)</f>
        <v>23.428</v>
      </c>
      <c r="AG139" s="13">
        <f t="shared" si="108"/>
        <v>13.349999999999998</v>
      </c>
      <c r="AH139" s="13">
        <f>MAX(AH11:AH110)</f>
        <v>11.888000000000002</v>
      </c>
      <c r="AI139" s="13">
        <f t="shared" si="108"/>
        <v>39.15</v>
      </c>
      <c r="AJ139" s="13"/>
      <c r="AL139" s="13">
        <f>MAX(AL11:AL110)</f>
        <v>18.01</v>
      </c>
      <c r="AM139" s="13">
        <f>MAX(AM11:AM110)</f>
        <v>21.030000000000005</v>
      </c>
      <c r="AN139" s="13">
        <f>MAX(AN11:AN110)</f>
        <v>37.64</v>
      </c>
      <c r="AP139" s="1"/>
    </row>
    <row r="140" spans="1:42" ht="12.75">
      <c r="A140" s="20" t="s">
        <v>24</v>
      </c>
      <c r="B140" s="14">
        <f>MIN(B11:B110)</f>
        <v>0.32</v>
      </c>
      <c r="C140" s="14">
        <f aca="true" t="shared" si="109" ref="C140:M140">MIN(C11:C110)</f>
        <v>0.31</v>
      </c>
      <c r="D140" s="14">
        <f t="shared" si="109"/>
        <v>0.23</v>
      </c>
      <c r="E140" s="14">
        <f t="shared" si="109"/>
        <v>1.04</v>
      </c>
      <c r="F140" s="14">
        <f t="shared" si="109"/>
        <v>1.15</v>
      </c>
      <c r="G140" s="14">
        <f t="shared" si="109"/>
        <v>1.41</v>
      </c>
      <c r="H140" s="14">
        <f t="shared" si="109"/>
        <v>0.85</v>
      </c>
      <c r="I140" s="14">
        <f t="shared" si="109"/>
        <v>1.35</v>
      </c>
      <c r="J140" s="14">
        <f t="shared" si="109"/>
        <v>0.95</v>
      </c>
      <c r="K140" s="14">
        <f t="shared" si="109"/>
        <v>0.25</v>
      </c>
      <c r="L140" s="14">
        <f t="shared" si="109"/>
        <v>0.24</v>
      </c>
      <c r="M140" s="14">
        <f t="shared" si="109"/>
        <v>0.37</v>
      </c>
      <c r="N140" s="14"/>
      <c r="O140" s="1"/>
      <c r="P140" s="14">
        <f>MIN(P11:P110)</f>
        <v>19.84</v>
      </c>
      <c r="Q140" s="14"/>
      <c r="R140" s="14">
        <f>MIN(R11:R110)</f>
        <v>3.15</v>
      </c>
      <c r="S140" s="14">
        <f>MIN(S11:S110)</f>
        <v>0.23</v>
      </c>
      <c r="T140" s="9">
        <f>MIN(T11:T110)</f>
        <v>12</v>
      </c>
      <c r="U140" s="9"/>
      <c r="V140" s="14">
        <f aca="true" t="shared" si="110" ref="V140:AI140">MIN(V11:V110)</f>
        <v>3.82</v>
      </c>
      <c r="W140" s="14">
        <f t="shared" si="110"/>
        <v>6.057999999999999</v>
      </c>
      <c r="X140" s="14">
        <f t="shared" si="110"/>
        <v>6.52</v>
      </c>
      <c r="Y140" s="14">
        <f t="shared" si="110"/>
        <v>8.474</v>
      </c>
      <c r="Z140" s="14">
        <f t="shared" si="110"/>
        <v>2.9200000000000004</v>
      </c>
      <c r="AA140" s="14">
        <f t="shared" si="110"/>
        <v>5.133999999999999</v>
      </c>
      <c r="AB140" s="14">
        <f t="shared" si="110"/>
        <v>1.61</v>
      </c>
      <c r="AC140" s="14">
        <f t="shared" si="110"/>
        <v>2.446</v>
      </c>
      <c r="AD140" s="14">
        <f t="shared" si="110"/>
        <v>26.037999999999993</v>
      </c>
      <c r="AE140" s="14">
        <f t="shared" si="110"/>
        <v>13.459999999999999</v>
      </c>
      <c r="AF140" s="14">
        <f>MIN(AF11:AF110)</f>
        <v>16.851999999999997</v>
      </c>
      <c r="AG140" s="14">
        <f t="shared" si="110"/>
        <v>5.81</v>
      </c>
      <c r="AH140" s="14">
        <f>MIN(AH11:AH110)</f>
        <v>7.57</v>
      </c>
      <c r="AI140" s="14">
        <f t="shared" si="110"/>
        <v>23.049999999999997</v>
      </c>
      <c r="AJ140" s="14"/>
      <c r="AL140" s="14">
        <f>MIN(AL11:AL110)</f>
        <v>8.07</v>
      </c>
      <c r="AM140" s="14">
        <f>MIN(AM11:AM110)</f>
        <v>7.499999999999999</v>
      </c>
      <c r="AN140" s="14">
        <f>MIN(AN11:AN110)</f>
        <v>21.09</v>
      </c>
      <c r="AO140" s="1"/>
      <c r="AP140" s="1"/>
    </row>
    <row r="141" spans="1:41" ht="12.75">
      <c r="A141" s="20" t="s">
        <v>40</v>
      </c>
      <c r="B141" s="9">
        <f>COUNT(B11:B110)</f>
        <v>100</v>
      </c>
      <c r="C141" s="9">
        <f aca="true" t="shared" si="111" ref="C141:M141">COUNT(C11:C110)</f>
        <v>100</v>
      </c>
      <c r="D141" s="9">
        <f t="shared" si="111"/>
        <v>100</v>
      </c>
      <c r="E141" s="9">
        <f t="shared" si="111"/>
        <v>100</v>
      </c>
      <c r="F141" s="9">
        <f t="shared" si="111"/>
        <v>100</v>
      </c>
      <c r="G141" s="9">
        <f t="shared" si="111"/>
        <v>100</v>
      </c>
      <c r="H141" s="9">
        <f t="shared" si="111"/>
        <v>100</v>
      </c>
      <c r="I141" s="9">
        <f t="shared" si="111"/>
        <v>100</v>
      </c>
      <c r="J141" s="9">
        <f t="shared" si="111"/>
        <v>100</v>
      </c>
      <c r="K141" s="9">
        <f t="shared" si="111"/>
        <v>100</v>
      </c>
      <c r="L141" s="9">
        <f t="shared" si="111"/>
        <v>100</v>
      </c>
      <c r="M141" s="9">
        <f t="shared" si="111"/>
        <v>100</v>
      </c>
      <c r="N141" s="9"/>
      <c r="O141" s="5"/>
      <c r="P141" s="9">
        <f>COUNT(P11:P110)</f>
        <v>100</v>
      </c>
      <c r="Q141" s="9"/>
      <c r="R141" s="9">
        <f>COUNT(R11:R110)</f>
        <v>100</v>
      </c>
      <c r="S141" s="9">
        <f>COUNT(S11:S110)</f>
        <v>100</v>
      </c>
      <c r="T141" s="9">
        <f>COUNT(T11:T110)</f>
        <v>100</v>
      </c>
      <c r="U141" s="10"/>
      <c r="V141" s="9">
        <f aca="true" t="shared" si="112" ref="V141:AI141">COUNT(V11:V110)</f>
        <v>100</v>
      </c>
      <c r="W141" s="9">
        <f t="shared" si="112"/>
        <v>100</v>
      </c>
      <c r="X141" s="9">
        <f t="shared" si="112"/>
        <v>100</v>
      </c>
      <c r="Y141" s="9">
        <f t="shared" si="112"/>
        <v>100</v>
      </c>
      <c r="Z141" s="9">
        <f t="shared" si="112"/>
        <v>100</v>
      </c>
      <c r="AA141" s="9">
        <f t="shared" si="112"/>
        <v>100</v>
      </c>
      <c r="AB141" s="9">
        <f t="shared" si="112"/>
        <v>100</v>
      </c>
      <c r="AC141" s="9">
        <f t="shared" si="112"/>
        <v>100</v>
      </c>
      <c r="AD141" s="9">
        <f t="shared" si="112"/>
        <v>100</v>
      </c>
      <c r="AE141" s="9">
        <f t="shared" si="112"/>
        <v>100</v>
      </c>
      <c r="AF141" s="9">
        <f t="shared" si="112"/>
        <v>100</v>
      </c>
      <c r="AG141" s="9">
        <f t="shared" si="112"/>
        <v>100</v>
      </c>
      <c r="AH141" s="9">
        <f t="shared" si="112"/>
        <v>100</v>
      </c>
      <c r="AI141" s="9">
        <f t="shared" si="112"/>
        <v>100</v>
      </c>
      <c r="AJ141" s="9"/>
      <c r="AL141" s="9">
        <f>COUNT(AL11:AL110)</f>
        <v>100</v>
      </c>
      <c r="AM141" s="9">
        <f>COUNT(AM11:AM110)</f>
        <v>100</v>
      </c>
      <c r="AN141" s="9">
        <f>COUNT(AN11:AN110)</f>
        <v>100</v>
      </c>
      <c r="AO141" s="1"/>
    </row>
    <row r="142" spans="2:4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R142" s="1"/>
      <c r="V142" s="1"/>
      <c r="W142" s="1"/>
      <c r="X142" s="1"/>
      <c r="Y142" s="1"/>
      <c r="Z142" s="1"/>
      <c r="AA142" s="1"/>
      <c r="AB142" s="1"/>
      <c r="AC142" s="1"/>
      <c r="AD142" s="1"/>
      <c r="AP142" s="1"/>
    </row>
    <row r="143" spans="1:42" ht="12.75">
      <c r="A143" t="s">
        <v>31</v>
      </c>
      <c r="B143" s="7">
        <f>+A61</f>
        <v>1951</v>
      </c>
      <c r="C143" s="7">
        <f>+A110</f>
        <v>2000</v>
      </c>
      <c r="D143" s="1"/>
      <c r="E143" s="7">
        <f>+C143-B143+1</f>
        <v>50</v>
      </c>
      <c r="F143" s="1"/>
      <c r="G143" s="1"/>
      <c r="H143" s="1"/>
      <c r="I143" s="1"/>
      <c r="J143" s="1"/>
      <c r="K143" s="1"/>
      <c r="L143" s="1"/>
      <c r="M143" s="1"/>
      <c r="N143" s="1"/>
      <c r="R143" s="1"/>
      <c r="V143" s="1"/>
      <c r="W143" s="1"/>
      <c r="X143" s="1"/>
      <c r="Y143" s="1"/>
      <c r="Z143" s="1"/>
      <c r="AA143" s="1"/>
      <c r="AB143" s="1"/>
      <c r="AC143" s="1"/>
      <c r="AD143" s="1"/>
      <c r="AP143" s="1"/>
    </row>
    <row r="144" spans="1:42" ht="12.75">
      <c r="A144" s="1" t="s">
        <v>32</v>
      </c>
      <c r="B144" s="12">
        <f>AVERAGE(B61:B110)</f>
        <v>1.1482</v>
      </c>
      <c r="C144" s="12">
        <f aca="true" t="shared" si="113" ref="C144:M144">AVERAGE(C61:C110)</f>
        <v>0.9740000000000001</v>
      </c>
      <c r="D144" s="12">
        <f t="shared" si="113"/>
        <v>1.8112000000000006</v>
      </c>
      <c r="E144" s="12">
        <f t="shared" si="113"/>
        <v>2.6971999999999996</v>
      </c>
      <c r="F144" s="12">
        <f t="shared" si="113"/>
        <v>3.3806000000000007</v>
      </c>
      <c r="G144" s="12">
        <f t="shared" si="113"/>
        <v>4.0502</v>
      </c>
      <c r="H144" s="12">
        <f t="shared" si="113"/>
        <v>3.822</v>
      </c>
      <c r="I144" s="12">
        <f t="shared" si="113"/>
        <v>3.7726000000000006</v>
      </c>
      <c r="J144" s="12">
        <f t="shared" si="113"/>
        <v>3.3021999999999996</v>
      </c>
      <c r="K144" s="12">
        <f t="shared" si="113"/>
        <v>2.3854000000000006</v>
      </c>
      <c r="L144" s="12">
        <f t="shared" si="113"/>
        <v>1.929400000000001</v>
      </c>
      <c r="M144" s="12">
        <f t="shared" si="113"/>
        <v>1.3210000000000002</v>
      </c>
      <c r="N144" s="12"/>
      <c r="O144" s="1">
        <f>AVERAGE(B144:M144)</f>
        <v>2.5495000000000005</v>
      </c>
      <c r="P144" s="12">
        <f>AVERAGE(P61:P110)</f>
        <v>30.594000000000005</v>
      </c>
      <c r="Q144" s="12"/>
      <c r="R144" s="12">
        <f>AVERAGE(R61:R110)</f>
        <v>5.0692</v>
      </c>
      <c r="S144" s="12">
        <f>AVERAGE(S61:S110)</f>
        <v>0.7162</v>
      </c>
      <c r="T144" s="8"/>
      <c r="U144" s="8"/>
      <c r="V144" s="12">
        <f aca="true" t="shared" si="114" ref="V144:AI144">AVERAGE(V61:V110)</f>
        <v>7.888999999999999</v>
      </c>
      <c r="W144" s="12">
        <f t="shared" si="114"/>
        <v>7.8952399999999985</v>
      </c>
      <c r="X144" s="12">
        <f t="shared" si="114"/>
        <v>11.644800000000002</v>
      </c>
      <c r="Y144" s="12">
        <f t="shared" si="114"/>
        <v>11.591319999999998</v>
      </c>
      <c r="Z144" s="12">
        <f t="shared" si="114"/>
        <v>7.616999999999999</v>
      </c>
      <c r="AA144" s="12">
        <f t="shared" si="114"/>
        <v>7.6248000000000005</v>
      </c>
      <c r="AB144" s="12">
        <f t="shared" si="114"/>
        <v>3.45</v>
      </c>
      <c r="AC144" s="12">
        <f t="shared" si="114"/>
        <v>3.437360000000001</v>
      </c>
      <c r="AD144" s="12">
        <f t="shared" si="114"/>
        <v>30.56019999999999</v>
      </c>
      <c r="AE144" s="12">
        <f t="shared" si="114"/>
        <v>21.024800000000006</v>
      </c>
      <c r="AF144" s="12">
        <f>AVERAGE(AF61:AF110)</f>
        <v>20.99296000000001</v>
      </c>
      <c r="AG144" s="12">
        <f t="shared" si="114"/>
        <v>9.5304</v>
      </c>
      <c r="AH144" s="12">
        <f>AVERAGE(AH61:AH110)</f>
        <v>9.535720000000003</v>
      </c>
      <c r="AI144" s="12">
        <f t="shared" si="114"/>
        <v>30.539999999999996</v>
      </c>
      <c r="AJ144" s="12"/>
      <c r="AL144" s="12">
        <f>AVERAGE(AL61:AL110)</f>
        <v>14.06140000000001</v>
      </c>
      <c r="AM144" s="12">
        <f>AVERAGE(AM61:AM110)</f>
        <v>16.5326</v>
      </c>
      <c r="AN144" s="12">
        <f>AVERAGE(AN61:AN110)</f>
        <v>30.58939999999999</v>
      </c>
      <c r="AP144" s="1"/>
    </row>
    <row r="145" spans="1:41" ht="12.75">
      <c r="A145" t="s">
        <v>33</v>
      </c>
      <c r="B145" s="12">
        <f>MEDIAN(B61:B110)</f>
        <v>1.0350000000000001</v>
      </c>
      <c r="C145" s="12">
        <f aca="true" t="shared" si="115" ref="C145:M145">MEDIAN(C61:C110)</f>
        <v>0.97</v>
      </c>
      <c r="D145" s="12">
        <f t="shared" si="115"/>
        <v>1.66</v>
      </c>
      <c r="E145" s="12">
        <f t="shared" si="115"/>
        <v>2.5549999999999997</v>
      </c>
      <c r="F145" s="12">
        <f t="shared" si="115"/>
        <v>3.3049999999999997</v>
      </c>
      <c r="G145" s="12">
        <f t="shared" si="115"/>
        <v>3.875</v>
      </c>
      <c r="H145" s="12">
        <f t="shared" si="115"/>
        <v>3.88</v>
      </c>
      <c r="I145" s="12">
        <f t="shared" si="115"/>
        <v>3.79</v>
      </c>
      <c r="J145" s="12">
        <f t="shared" si="115"/>
        <v>3</v>
      </c>
      <c r="K145" s="12">
        <f t="shared" si="115"/>
        <v>2.3600000000000003</v>
      </c>
      <c r="L145" s="12">
        <f t="shared" si="115"/>
        <v>1.8450000000000002</v>
      </c>
      <c r="M145" s="12">
        <f t="shared" si="115"/>
        <v>1.245</v>
      </c>
      <c r="N145" s="12"/>
      <c r="O145" s="1"/>
      <c r="P145" s="12">
        <f>MEDIAN(P61:P110)</f>
        <v>30.924999999999997</v>
      </c>
      <c r="Q145" s="12"/>
      <c r="R145" s="12">
        <f>MEDIAN(R61:R110)</f>
        <v>5.015</v>
      </c>
      <c r="S145" s="12">
        <f>MEDIAN(S61:S110)</f>
        <v>0.69</v>
      </c>
      <c r="T145" s="8"/>
      <c r="U145" s="8"/>
      <c r="V145" s="12">
        <f aca="true" t="shared" si="116" ref="V145:AI145">MEDIAN(V61:V110)</f>
        <v>8.14</v>
      </c>
      <c r="W145" s="12">
        <f t="shared" si="116"/>
        <v>7.872</v>
      </c>
      <c r="X145" s="12">
        <f t="shared" si="116"/>
        <v>11.469999999999999</v>
      </c>
      <c r="Y145" s="12">
        <f t="shared" si="116"/>
        <v>11.448999999999998</v>
      </c>
      <c r="Z145" s="12">
        <f t="shared" si="116"/>
        <v>7.495</v>
      </c>
      <c r="AA145" s="12">
        <f t="shared" si="116"/>
        <v>7.660000000000001</v>
      </c>
      <c r="AB145" s="12">
        <f t="shared" si="116"/>
        <v>3.5949999999999998</v>
      </c>
      <c r="AC145" s="12">
        <f t="shared" si="116"/>
        <v>3.4110000000000005</v>
      </c>
      <c r="AD145" s="12">
        <f t="shared" si="116"/>
        <v>30.689</v>
      </c>
      <c r="AE145" s="12">
        <f t="shared" si="116"/>
        <v>21.125</v>
      </c>
      <c r="AF145" s="12">
        <f>MEDIAN(AF61:AF110)</f>
        <v>20.897999999999996</v>
      </c>
      <c r="AG145" s="12">
        <f t="shared" si="116"/>
        <v>9.735</v>
      </c>
      <c r="AH145" s="12">
        <f>MEDIAN(AH61:AH110)</f>
        <v>9.701999999999998</v>
      </c>
      <c r="AI145" s="12">
        <f t="shared" si="116"/>
        <v>30.445</v>
      </c>
      <c r="AJ145" s="12"/>
      <c r="AL145" s="12">
        <f>MEDIAN(AL61:AL110)</f>
        <v>14.105</v>
      </c>
      <c r="AM145" s="12">
        <f>MEDIAN(AM61:AM110)</f>
        <v>16.840000000000003</v>
      </c>
      <c r="AN145" s="12">
        <f>MEDIAN(AN61:AN110)</f>
        <v>30.549999999999997</v>
      </c>
      <c r="AO145" s="12"/>
    </row>
    <row r="146" spans="1:41" ht="12.75">
      <c r="A146" t="s">
        <v>34</v>
      </c>
      <c r="B146" s="12">
        <f>MODE(B61:B110)</f>
        <v>0.71</v>
      </c>
      <c r="C146" s="12">
        <f aca="true" t="shared" si="117" ref="C146:M146">MODE(C61:C110)</f>
        <v>1.01</v>
      </c>
      <c r="D146" s="12">
        <f t="shared" si="117"/>
        <v>1.28</v>
      </c>
      <c r="E146" s="12">
        <f t="shared" si="117"/>
        <v>2.43</v>
      </c>
      <c r="F146" s="12">
        <f t="shared" si="117"/>
        <v>4.87</v>
      </c>
      <c r="G146" s="12">
        <f t="shared" si="117"/>
        <v>3.14</v>
      </c>
      <c r="H146" s="12">
        <f t="shared" si="117"/>
        <v>4.09</v>
      </c>
      <c r="I146" s="12">
        <f t="shared" si="117"/>
        <v>3.54</v>
      </c>
      <c r="J146" s="12">
        <f t="shared" si="117"/>
        <v>2.65</v>
      </c>
      <c r="K146" s="12">
        <f t="shared" si="117"/>
        <v>1.56</v>
      </c>
      <c r="L146" s="12">
        <f t="shared" si="117"/>
        <v>0.87</v>
      </c>
      <c r="M146" s="12">
        <f t="shared" si="117"/>
        <v>1.62</v>
      </c>
      <c r="N146" s="12"/>
      <c r="O146" s="1"/>
      <c r="P146" s="12">
        <f>MODE(P61:P110)</f>
        <v>28.54</v>
      </c>
      <c r="Q146" s="12"/>
      <c r="R146" s="12">
        <f>MODE(R61:R110)</f>
        <v>4.87</v>
      </c>
      <c r="S146" s="12">
        <f>MODE(S61:S110)</f>
        <v>0.99</v>
      </c>
      <c r="T146" s="8"/>
      <c r="U146" s="8"/>
      <c r="V146" s="12">
        <f aca="true" t="shared" si="118" ref="V146:AI146">MODE(V61:V110)</f>
        <v>7.1899999999999995</v>
      </c>
      <c r="W146" s="12">
        <f t="shared" si="118"/>
        <v>7.586</v>
      </c>
      <c r="X146" s="12" t="e">
        <f t="shared" si="118"/>
        <v>#N/A</v>
      </c>
      <c r="Y146" s="12">
        <f t="shared" si="118"/>
        <v>11.05</v>
      </c>
      <c r="Z146" s="12" t="e">
        <f t="shared" si="118"/>
        <v>#N/A</v>
      </c>
      <c r="AA146" s="12" t="e">
        <f t="shared" si="118"/>
        <v>#N/A</v>
      </c>
      <c r="AB146" s="12">
        <f t="shared" si="118"/>
        <v>3.7</v>
      </c>
      <c r="AC146" s="12">
        <f t="shared" si="118"/>
        <v>4.132</v>
      </c>
      <c r="AD146" s="12" t="e">
        <f t="shared" si="118"/>
        <v>#N/A</v>
      </c>
      <c r="AE146" s="12">
        <f t="shared" si="118"/>
        <v>19.96</v>
      </c>
      <c r="AF146" s="12" t="e">
        <f>MODE(AF61:AF110)</f>
        <v>#N/A</v>
      </c>
      <c r="AG146" s="12">
        <f t="shared" si="118"/>
        <v>10.25</v>
      </c>
      <c r="AH146" s="12" t="e">
        <f>MODE(AH61:AH110)</f>
        <v>#N/A</v>
      </c>
      <c r="AI146" s="12" t="e">
        <f t="shared" si="118"/>
        <v>#N/A</v>
      </c>
      <c r="AJ146" s="12"/>
      <c r="AL146" s="12">
        <f>MODE(AL61:AL110)</f>
        <v>14.95</v>
      </c>
      <c r="AM146" s="12">
        <f>MODE(AM61:AM110)</f>
        <v>18.93</v>
      </c>
      <c r="AN146" s="12" t="e">
        <f>MODE(AN61:AN110)</f>
        <v>#N/A</v>
      </c>
      <c r="AO146" s="1"/>
    </row>
    <row r="147" spans="1:42" ht="12.75">
      <c r="A147" s="1" t="s">
        <v>35</v>
      </c>
      <c r="B147" s="1">
        <f>STDEVP(B61:B110)</f>
        <v>0.48405243517618984</v>
      </c>
      <c r="C147" s="1">
        <f aca="true" t="shared" si="119" ref="C147:M147">STDEVP(C61:C110)</f>
        <v>0.41663413206313304</v>
      </c>
      <c r="D147" s="1">
        <f t="shared" si="119"/>
        <v>0.7354662194825782</v>
      </c>
      <c r="E147" s="1">
        <f t="shared" si="119"/>
        <v>0.7398054879493662</v>
      </c>
      <c r="F147" s="1">
        <f t="shared" si="119"/>
        <v>0.8998809032310865</v>
      </c>
      <c r="G147" s="1">
        <f t="shared" si="119"/>
        <v>1.1388985731837582</v>
      </c>
      <c r="H147" s="1">
        <f t="shared" si="119"/>
        <v>0.9510457402249382</v>
      </c>
      <c r="I147" s="1">
        <f t="shared" si="119"/>
        <v>0.982243981910808</v>
      </c>
      <c r="J147" s="1">
        <f t="shared" si="119"/>
        <v>1.3331665912405708</v>
      </c>
      <c r="K147" s="1">
        <f t="shared" si="119"/>
        <v>1.0189115957726635</v>
      </c>
      <c r="L147" s="1">
        <f t="shared" si="119"/>
        <v>0.7862758040280757</v>
      </c>
      <c r="M147" s="1">
        <f t="shared" si="119"/>
        <v>0.504790055369556</v>
      </c>
      <c r="N147" s="1"/>
      <c r="O147" s="1"/>
      <c r="P147" s="1">
        <f>STDEVP(P61:P110)</f>
        <v>3.521233306669614</v>
      </c>
      <c r="Q147" s="1"/>
      <c r="R147" s="1">
        <f>STDEVP(R61:R110)</f>
        <v>0.7956653567926701</v>
      </c>
      <c r="S147" s="1">
        <f>STDEVP(S61:S110)</f>
        <v>0.24009906288863386</v>
      </c>
      <c r="T147" s="5"/>
      <c r="U147" s="5"/>
      <c r="V147" s="1">
        <f aca="true" t="shared" si="120" ref="V147:AI147">STDEVP(V61:V110)</f>
        <v>1.5069362959329047</v>
      </c>
      <c r="W147" s="1">
        <f t="shared" si="120"/>
        <v>0.5203766159235061</v>
      </c>
      <c r="X147" s="1">
        <f t="shared" si="120"/>
        <v>1.6649423293315544</v>
      </c>
      <c r="Y147" s="1">
        <f t="shared" si="120"/>
        <v>0.747893961467801</v>
      </c>
      <c r="Z147" s="1">
        <f t="shared" si="120"/>
        <v>2.1045049299063225</v>
      </c>
      <c r="AA147" s="1">
        <f t="shared" si="120"/>
        <v>1.1224305056438852</v>
      </c>
      <c r="AB147" s="1">
        <f t="shared" si="120"/>
        <v>0.8849926553367538</v>
      </c>
      <c r="AC147" s="1">
        <f t="shared" si="120"/>
        <v>0.4664577048350598</v>
      </c>
      <c r="AD147" s="1">
        <f t="shared" si="120"/>
        <v>1.5125054313952069</v>
      </c>
      <c r="AE147" s="1">
        <f t="shared" si="120"/>
        <v>2.772576592269319</v>
      </c>
      <c r="AF147" s="1">
        <f>STDEVP(AF61:AF110)</f>
        <v>0.8944349939486942</v>
      </c>
      <c r="AG147" s="1">
        <f t="shared" si="120"/>
        <v>1.8797967549711363</v>
      </c>
      <c r="AH147" s="1">
        <f>STDEVP(AH61:AH110)</f>
        <v>1.0707752712871041</v>
      </c>
      <c r="AI147" s="1">
        <f t="shared" si="120"/>
        <v>3.2336889151556183</v>
      </c>
      <c r="AJ147" s="1"/>
      <c r="AL147" s="1">
        <f>STDEVP(AL61:AL110)</f>
        <v>2.224431621785601</v>
      </c>
      <c r="AM147" s="1">
        <f>STDEVP(AM61:AM110)</f>
        <v>2.7193578727339367</v>
      </c>
      <c r="AN147" s="1">
        <f>STDEVP(AN61:AN110)</f>
        <v>3.218025736379444</v>
      </c>
      <c r="AP147" s="1"/>
    </row>
    <row r="148" spans="1:42" ht="12.75">
      <c r="A148" s="20" t="s">
        <v>23</v>
      </c>
      <c r="B148" s="13">
        <f>MAX(B61:B110)</f>
        <v>2.42</v>
      </c>
      <c r="C148" s="13">
        <f aca="true" t="shared" si="121" ref="C148:M148">MAX(C61:C110)</f>
        <v>2.19</v>
      </c>
      <c r="D148" s="13">
        <f t="shared" si="121"/>
        <v>3.5</v>
      </c>
      <c r="E148" s="13">
        <f t="shared" si="121"/>
        <v>4.24</v>
      </c>
      <c r="F148" s="13">
        <f t="shared" si="121"/>
        <v>5.16</v>
      </c>
      <c r="G148" s="13">
        <f t="shared" si="121"/>
        <v>6.68</v>
      </c>
      <c r="H148" s="13">
        <f t="shared" si="121"/>
        <v>6.18</v>
      </c>
      <c r="I148" s="13">
        <f t="shared" si="121"/>
        <v>6.27</v>
      </c>
      <c r="J148" s="13">
        <f t="shared" si="121"/>
        <v>7.21</v>
      </c>
      <c r="K148" s="13">
        <f t="shared" si="121"/>
        <v>4.66</v>
      </c>
      <c r="L148" s="13">
        <f t="shared" si="121"/>
        <v>3.8</v>
      </c>
      <c r="M148" s="13">
        <f t="shared" si="121"/>
        <v>2.62</v>
      </c>
      <c r="N148" s="13"/>
      <c r="O148" s="1"/>
      <c r="P148" s="13">
        <f>MAX(P61:P110)</f>
        <v>36.63</v>
      </c>
      <c r="Q148" s="13"/>
      <c r="R148" s="13">
        <f>MAX(R61:R110)</f>
        <v>7.21</v>
      </c>
      <c r="S148" s="13">
        <f>MAX(S61:S110)</f>
        <v>1.3</v>
      </c>
      <c r="T148" s="6">
        <f>MAX(T5:T122)</f>
        <v>12</v>
      </c>
      <c r="U148" s="6"/>
      <c r="V148" s="13">
        <f aca="true" t="shared" si="122" ref="V148:AI148">MAX(V61:V110)</f>
        <v>11.66</v>
      </c>
      <c r="W148" s="13">
        <f t="shared" si="122"/>
        <v>8.962</v>
      </c>
      <c r="X148" s="13">
        <f t="shared" si="122"/>
        <v>17.67</v>
      </c>
      <c r="Y148" s="13">
        <f t="shared" si="122"/>
        <v>13.274000000000001</v>
      </c>
      <c r="Z148" s="13">
        <f t="shared" si="122"/>
        <v>11.32</v>
      </c>
      <c r="AA148" s="13">
        <f t="shared" si="122"/>
        <v>10.406</v>
      </c>
      <c r="AB148" s="13">
        <f t="shared" si="122"/>
        <v>5.550000000000001</v>
      </c>
      <c r="AC148" s="13">
        <f t="shared" si="122"/>
        <v>4.294</v>
      </c>
      <c r="AD148" s="13">
        <f t="shared" si="122"/>
        <v>34.098</v>
      </c>
      <c r="AE148" s="13">
        <f t="shared" si="122"/>
        <v>28.73</v>
      </c>
      <c r="AF148" s="13">
        <f>MAX(AF61:AF110)</f>
        <v>23.428</v>
      </c>
      <c r="AG148" s="13">
        <f t="shared" si="122"/>
        <v>13.349999999999998</v>
      </c>
      <c r="AH148" s="13">
        <f>MAX(AH61:AH110)</f>
        <v>11.888000000000002</v>
      </c>
      <c r="AI148" s="13">
        <f t="shared" si="122"/>
        <v>39.15</v>
      </c>
      <c r="AJ148" s="13"/>
      <c r="AL148" s="13">
        <f>MAX(AL61:AL110)</f>
        <v>17.84</v>
      </c>
      <c r="AM148" s="13">
        <f>MAX(AM61:AM110)</f>
        <v>21.030000000000005</v>
      </c>
      <c r="AN148" s="13">
        <f>MAX(AN61:AN110)</f>
        <v>37.64</v>
      </c>
      <c r="AP148" s="1"/>
    </row>
    <row r="149" spans="1:42" ht="12.75">
      <c r="A149" s="20" t="s">
        <v>24</v>
      </c>
      <c r="B149" s="14">
        <f>MIN(B61:B110)</f>
        <v>0.32</v>
      </c>
      <c r="C149" s="14">
        <f aca="true" t="shared" si="123" ref="C149:M149">MIN(C61:C110)</f>
        <v>0.31</v>
      </c>
      <c r="D149" s="14">
        <f t="shared" si="123"/>
        <v>0.52</v>
      </c>
      <c r="E149" s="14">
        <f t="shared" si="123"/>
        <v>1.3</v>
      </c>
      <c r="F149" s="14">
        <f t="shared" si="123"/>
        <v>1.64</v>
      </c>
      <c r="G149" s="14">
        <f t="shared" si="123"/>
        <v>1.5</v>
      </c>
      <c r="H149" s="14">
        <f t="shared" si="123"/>
        <v>2.05</v>
      </c>
      <c r="I149" s="14">
        <f t="shared" si="123"/>
        <v>1.53</v>
      </c>
      <c r="J149" s="14">
        <f t="shared" si="123"/>
        <v>0.95</v>
      </c>
      <c r="K149" s="14">
        <f t="shared" si="123"/>
        <v>0.25</v>
      </c>
      <c r="L149" s="14">
        <f t="shared" si="123"/>
        <v>0.43</v>
      </c>
      <c r="M149" s="14">
        <f t="shared" si="123"/>
        <v>0.56</v>
      </c>
      <c r="N149" s="14"/>
      <c r="O149" s="1"/>
      <c r="P149" s="14">
        <f>MIN(P61:P110)</f>
        <v>21.479999999999997</v>
      </c>
      <c r="Q149" s="14"/>
      <c r="R149" s="14">
        <f>MIN(R61:R110)</f>
        <v>3.31</v>
      </c>
      <c r="S149" s="14">
        <f>MIN(S61:S110)</f>
        <v>0.25</v>
      </c>
      <c r="T149" s="6">
        <f>MIN(T5:T122)</f>
        <v>4</v>
      </c>
      <c r="U149" s="6"/>
      <c r="V149" s="14">
        <f aca="true" t="shared" si="124" ref="V149:AI149">MIN(V61:V110)</f>
        <v>4.37</v>
      </c>
      <c r="W149" s="14">
        <f t="shared" si="124"/>
        <v>6.964</v>
      </c>
      <c r="X149" s="14">
        <f t="shared" si="124"/>
        <v>7.22</v>
      </c>
      <c r="Y149" s="14">
        <f t="shared" si="124"/>
        <v>10.516</v>
      </c>
      <c r="Z149" s="14">
        <f t="shared" si="124"/>
        <v>2.9200000000000004</v>
      </c>
      <c r="AA149" s="14">
        <f t="shared" si="124"/>
        <v>5.133999999999999</v>
      </c>
      <c r="AB149" s="14">
        <f t="shared" si="124"/>
        <v>1.6500000000000001</v>
      </c>
      <c r="AC149" s="14">
        <f t="shared" si="124"/>
        <v>2.446</v>
      </c>
      <c r="AD149" s="14">
        <f t="shared" si="124"/>
        <v>27.427999999999997</v>
      </c>
      <c r="AE149" s="14">
        <f t="shared" si="124"/>
        <v>13.459999999999999</v>
      </c>
      <c r="AF149" s="14">
        <f>MIN(AF61:AF110)</f>
        <v>19.761999999999997</v>
      </c>
      <c r="AG149" s="14">
        <f t="shared" si="124"/>
        <v>5.92</v>
      </c>
      <c r="AH149" s="14">
        <f>MIN(AH61:AH110)</f>
        <v>7.57</v>
      </c>
      <c r="AI149" s="14">
        <f t="shared" si="124"/>
        <v>24.669999999999998</v>
      </c>
      <c r="AJ149" s="14"/>
      <c r="AL149" s="14">
        <f>MIN(AL61:AL110)</f>
        <v>8.07</v>
      </c>
      <c r="AM149" s="14">
        <f>MIN(AM61:AM110)</f>
        <v>7.499999999999999</v>
      </c>
      <c r="AN149" s="14">
        <f>MIN(AN61:AN110)</f>
        <v>21.44</v>
      </c>
      <c r="AP149" s="1"/>
    </row>
    <row r="150" spans="1:41" ht="12.75">
      <c r="A150" s="20" t="s">
        <v>40</v>
      </c>
      <c r="B150" s="9">
        <f>COUNT(B61:B110)</f>
        <v>50</v>
      </c>
      <c r="C150" s="9">
        <f aca="true" t="shared" si="125" ref="C150:M150">COUNT(C61:C110)</f>
        <v>50</v>
      </c>
      <c r="D150" s="9">
        <f t="shared" si="125"/>
        <v>50</v>
      </c>
      <c r="E150" s="9">
        <f t="shared" si="125"/>
        <v>50</v>
      </c>
      <c r="F150" s="9">
        <f t="shared" si="125"/>
        <v>50</v>
      </c>
      <c r="G150" s="9">
        <f t="shared" si="125"/>
        <v>50</v>
      </c>
      <c r="H150" s="9">
        <f t="shared" si="125"/>
        <v>50</v>
      </c>
      <c r="I150" s="9">
        <f t="shared" si="125"/>
        <v>50</v>
      </c>
      <c r="J150" s="9">
        <f t="shared" si="125"/>
        <v>50</v>
      </c>
      <c r="K150" s="9">
        <f t="shared" si="125"/>
        <v>50</v>
      </c>
      <c r="L150" s="9">
        <f t="shared" si="125"/>
        <v>50</v>
      </c>
      <c r="M150" s="9">
        <f t="shared" si="125"/>
        <v>50</v>
      </c>
      <c r="N150" s="9"/>
      <c r="O150" s="5"/>
      <c r="P150" s="9">
        <f>COUNT(P61:P110)</f>
        <v>50</v>
      </c>
      <c r="Q150" s="9"/>
      <c r="R150" s="9">
        <f>COUNT(R61:R110)</f>
        <v>50</v>
      </c>
      <c r="S150" s="9">
        <f>COUNT(S61:S110)</f>
        <v>50</v>
      </c>
      <c r="T150" s="9">
        <f>COUNT(T61:T110)</f>
        <v>50</v>
      </c>
      <c r="U150" s="10"/>
      <c r="V150" s="9">
        <f aca="true" t="shared" si="126" ref="V150:AI150">COUNT(V61:V110)</f>
        <v>50</v>
      </c>
      <c r="W150" s="9">
        <f t="shared" si="126"/>
        <v>50</v>
      </c>
      <c r="X150" s="9">
        <f t="shared" si="126"/>
        <v>50</v>
      </c>
      <c r="Y150" s="9">
        <f t="shared" si="126"/>
        <v>50</v>
      </c>
      <c r="Z150" s="9">
        <f t="shared" si="126"/>
        <v>50</v>
      </c>
      <c r="AA150" s="9">
        <f t="shared" si="126"/>
        <v>50</v>
      </c>
      <c r="AB150" s="9">
        <f t="shared" si="126"/>
        <v>50</v>
      </c>
      <c r="AC150" s="9">
        <f t="shared" si="126"/>
        <v>50</v>
      </c>
      <c r="AD150" s="9">
        <f t="shared" si="126"/>
        <v>50</v>
      </c>
      <c r="AE150" s="9">
        <f t="shared" si="126"/>
        <v>50</v>
      </c>
      <c r="AF150" s="9">
        <f t="shared" si="126"/>
        <v>50</v>
      </c>
      <c r="AG150" s="9">
        <f t="shared" si="126"/>
        <v>50</v>
      </c>
      <c r="AH150" s="9">
        <f t="shared" si="126"/>
        <v>50</v>
      </c>
      <c r="AI150" s="9">
        <f t="shared" si="126"/>
        <v>50</v>
      </c>
      <c r="AJ150" s="9"/>
      <c r="AL150" s="9">
        <f>COUNT(AL61:AL110)</f>
        <v>50</v>
      </c>
      <c r="AM150" s="9">
        <f>COUNT(AM61:AM110)</f>
        <v>50</v>
      </c>
      <c r="AN150" s="9">
        <f>COUNT(AN61:AN110)</f>
        <v>50</v>
      </c>
      <c r="AO150" s="9"/>
    </row>
    <row r="151" spans="2:4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R151" s="1"/>
      <c r="V151" s="1"/>
      <c r="W151" s="1"/>
      <c r="X151" s="1"/>
      <c r="Y151" s="1"/>
      <c r="Z151" s="1"/>
      <c r="AA151" s="1"/>
      <c r="AB151" s="1"/>
      <c r="AC151" s="1"/>
      <c r="AD151" s="1"/>
      <c r="AO151" s="1"/>
    </row>
    <row r="152" spans="2:4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R152" s="1"/>
      <c r="V152" s="1"/>
      <c r="W152" s="1"/>
      <c r="X152" s="1"/>
      <c r="Y152" s="1"/>
      <c r="Z152" s="1"/>
      <c r="AA152" s="1"/>
      <c r="AB152" s="1"/>
      <c r="AC152" s="1"/>
      <c r="AD152" s="1"/>
      <c r="AO152" s="1"/>
    </row>
    <row r="153" spans="1:42" ht="12.75">
      <c r="A153" t="s">
        <v>31</v>
      </c>
      <c r="B153" s="7">
        <f>+A91</f>
        <v>1981</v>
      </c>
      <c r="C153" s="7">
        <f>+A120</f>
        <v>2010</v>
      </c>
      <c r="D153" s="7">
        <f>+C153-B153+1</f>
        <v>30</v>
      </c>
      <c r="T153" s="6"/>
      <c r="U153" s="6"/>
      <c r="V153" s="1"/>
      <c r="W153" s="1"/>
      <c r="X153" s="1"/>
      <c r="Y153" s="1"/>
      <c r="Z153" s="1"/>
      <c r="AA153" s="1"/>
      <c r="AB153" s="1"/>
      <c r="AC153" s="1"/>
      <c r="AD153" s="1"/>
      <c r="AP153" s="1"/>
    </row>
    <row r="154" spans="1:42" ht="12.75">
      <c r="A154" s="1" t="s">
        <v>32</v>
      </c>
      <c r="B154" s="1">
        <f>AVERAGE(B91:B120)</f>
        <v>1.159</v>
      </c>
      <c r="C154" s="1">
        <f aca="true" t="shared" si="127" ref="C154:M154">AVERAGE(C91:C120)</f>
        <v>1.0396666666666663</v>
      </c>
      <c r="D154" s="1">
        <f t="shared" si="127"/>
        <v>1.788</v>
      </c>
      <c r="E154" s="1">
        <f t="shared" si="127"/>
        <v>2.8123333333333336</v>
      </c>
      <c r="F154" s="1">
        <f t="shared" si="127"/>
        <v>3.5869999999999993</v>
      </c>
      <c r="G154" s="1">
        <f t="shared" si="127"/>
        <v>4.181666666666667</v>
      </c>
      <c r="H154" s="1">
        <f t="shared" si="127"/>
        <v>3.8826666666666663</v>
      </c>
      <c r="I154" s="1">
        <f t="shared" si="127"/>
        <v>3.7789999999999986</v>
      </c>
      <c r="J154" s="1">
        <f t="shared" si="127"/>
        <v>3.465666666666667</v>
      </c>
      <c r="K154" s="1">
        <f t="shared" si="127"/>
        <v>2.759666666666666</v>
      </c>
      <c r="L154" s="1">
        <f t="shared" si="127"/>
        <v>2.065666666666666</v>
      </c>
      <c r="M154" s="1">
        <f t="shared" si="127"/>
        <v>1.4316666666666662</v>
      </c>
      <c r="N154" s="1"/>
      <c r="O154" s="1">
        <f>SUM(B154:M154)</f>
        <v>31.951999999999998</v>
      </c>
      <c r="P154" s="1">
        <f>AVERAGE(P91:P120)</f>
        <v>31.951999999999998</v>
      </c>
      <c r="Q154" s="1"/>
      <c r="R154" s="1">
        <f>AVERAGE(R91:R120)</f>
        <v>5.2476666666666665</v>
      </c>
      <c r="S154" s="1">
        <f>AVERAGE(S91:S120)</f>
        <v>0.7586666666666666</v>
      </c>
      <c r="T154" s="6"/>
      <c r="U154" s="6"/>
      <c r="V154" s="1">
        <f aca="true" t="shared" si="128" ref="V154:AI154">AVERAGE(V91:V120)</f>
        <v>8.187333333333333</v>
      </c>
      <c r="W154" s="1">
        <f t="shared" si="128"/>
        <v>8.19406896551724</v>
      </c>
      <c r="X154" s="1">
        <f t="shared" si="128"/>
        <v>11.843333333333332</v>
      </c>
      <c r="Y154" s="1">
        <f t="shared" si="128"/>
        <v>11.750137931034484</v>
      </c>
      <c r="Z154" s="1">
        <f t="shared" si="128"/>
        <v>8.291</v>
      </c>
      <c r="AA154" s="1">
        <f t="shared" si="128"/>
        <v>8.217310344827586</v>
      </c>
      <c r="AB154" s="1">
        <f t="shared" si="128"/>
        <v>3.634333333333333</v>
      </c>
      <c r="AC154" s="1">
        <f t="shared" si="128"/>
        <v>3.594551724137931</v>
      </c>
      <c r="AD154" s="1">
        <f t="shared" si="128"/>
        <v>31.758</v>
      </c>
      <c r="AE154" s="1">
        <f t="shared" si="128"/>
        <v>21.708333333333336</v>
      </c>
      <c r="AF154" s="1">
        <f t="shared" si="128"/>
        <v>21.572413793103454</v>
      </c>
      <c r="AG154" s="1">
        <f t="shared" si="128"/>
        <v>10.279000000000003</v>
      </c>
      <c r="AH154" s="1">
        <f t="shared" si="128"/>
        <v>10.17703448275862</v>
      </c>
      <c r="AI154" s="1">
        <f t="shared" si="128"/>
        <v>31.978666666666673</v>
      </c>
      <c r="AJ154" s="1"/>
      <c r="AL154" s="1">
        <f>AVERAGE(AL91:AL120)</f>
        <v>14.567666666666666</v>
      </c>
      <c r="AM154" s="1">
        <f>AVERAGE(AM91:AM120)</f>
        <v>17.384333333333334</v>
      </c>
      <c r="AN154" s="1">
        <f>AVERAGE(AN91:AN120)</f>
        <v>32.032666666666664</v>
      </c>
      <c r="AP154" s="1"/>
    </row>
    <row r="155" spans="1:42" ht="12.75">
      <c r="A155" t="s">
        <v>33</v>
      </c>
      <c r="B155" s="1">
        <f>MEDIAN(B91:B120)</f>
        <v>1.07</v>
      </c>
      <c r="C155" s="1">
        <f aca="true" t="shared" si="129" ref="C155:M155">MEDIAN(C91:C120)</f>
        <v>1.01</v>
      </c>
      <c r="D155" s="1">
        <f t="shared" si="129"/>
        <v>1.66</v>
      </c>
      <c r="E155" s="1">
        <f t="shared" si="129"/>
        <v>2.76</v>
      </c>
      <c r="F155" s="1">
        <f t="shared" si="129"/>
        <v>3.455</v>
      </c>
      <c r="G155" s="1">
        <f t="shared" si="129"/>
        <v>3.935</v>
      </c>
      <c r="H155" s="1">
        <f t="shared" si="129"/>
        <v>3.8449999999999998</v>
      </c>
      <c r="I155" s="1">
        <f t="shared" si="129"/>
        <v>3.7</v>
      </c>
      <c r="J155" s="1">
        <f t="shared" si="129"/>
        <v>3.185</v>
      </c>
      <c r="K155" s="1">
        <f t="shared" si="129"/>
        <v>2.84</v>
      </c>
      <c r="L155" s="1">
        <f t="shared" si="129"/>
        <v>1.81</v>
      </c>
      <c r="M155" s="1">
        <f t="shared" si="129"/>
        <v>1.3900000000000001</v>
      </c>
      <c r="N155" s="1"/>
      <c r="O155" s="1"/>
      <c r="P155" s="1">
        <f>MEDIAN(P91:P120)</f>
        <v>32.035000000000004</v>
      </c>
      <c r="Q155" s="1"/>
      <c r="R155" s="1">
        <f>MEDIAN(R91:R120)</f>
        <v>5.02</v>
      </c>
      <c r="S155" s="1">
        <f>MEDIAN(S91:S120)</f>
        <v>0.795</v>
      </c>
      <c r="T155" s="6"/>
      <c r="U155" s="6"/>
      <c r="V155" s="1">
        <f aca="true" t="shared" si="130" ref="V155:AI155">MEDIAN(V91:V120)</f>
        <v>8.46</v>
      </c>
      <c r="W155" s="1">
        <f t="shared" si="130"/>
        <v>8.276</v>
      </c>
      <c r="X155" s="1">
        <f t="shared" si="130"/>
        <v>11.379999999999999</v>
      </c>
      <c r="Y155" s="1">
        <f t="shared" si="130"/>
        <v>11.83</v>
      </c>
      <c r="Z155" s="1">
        <f t="shared" si="130"/>
        <v>8.27</v>
      </c>
      <c r="AA155" s="1">
        <f t="shared" si="130"/>
        <v>8.114</v>
      </c>
      <c r="AB155" s="1">
        <f t="shared" si="130"/>
        <v>3.6399999999999997</v>
      </c>
      <c r="AC155" s="1">
        <f t="shared" si="130"/>
        <v>3.5599999999999996</v>
      </c>
      <c r="AD155" s="1">
        <f t="shared" si="130"/>
        <v>31.736</v>
      </c>
      <c r="AE155" s="1">
        <f t="shared" si="130"/>
        <v>21.46</v>
      </c>
      <c r="AF155" s="1">
        <f t="shared" si="130"/>
        <v>21.523999999999997</v>
      </c>
      <c r="AG155" s="1">
        <f t="shared" si="130"/>
        <v>10.44</v>
      </c>
      <c r="AH155" s="1">
        <f t="shared" si="130"/>
        <v>10.104</v>
      </c>
      <c r="AI155" s="1">
        <f t="shared" si="130"/>
        <v>31.705</v>
      </c>
      <c r="AJ155" s="1"/>
      <c r="AL155" s="1">
        <f>MEDIAN(AL91:AL120)</f>
        <v>14.59</v>
      </c>
      <c r="AM155" s="1">
        <f>MEDIAN(AM91:AM120)</f>
        <v>17.009999999999998</v>
      </c>
      <c r="AN155" s="1">
        <f>MEDIAN(AN91:AN120)</f>
        <v>31.18</v>
      </c>
      <c r="AP155" s="1"/>
    </row>
    <row r="156" spans="1:41" ht="12.75">
      <c r="A156" t="s">
        <v>34</v>
      </c>
      <c r="B156" s="1">
        <f>MODE(B91:B120)</f>
        <v>1.96</v>
      </c>
      <c r="C156" s="1">
        <f aca="true" t="shared" si="131" ref="C156:M156">MODE(C91:C120)</f>
        <v>1.01</v>
      </c>
      <c r="D156" s="1">
        <f t="shared" si="131"/>
        <v>1.66</v>
      </c>
      <c r="E156" s="1">
        <f t="shared" si="131"/>
        <v>1.74</v>
      </c>
      <c r="F156" s="1" t="e">
        <f t="shared" si="131"/>
        <v>#N/A</v>
      </c>
      <c r="G156" s="1">
        <f t="shared" si="131"/>
        <v>3.81</v>
      </c>
      <c r="H156" s="1">
        <f t="shared" si="131"/>
        <v>3.14</v>
      </c>
      <c r="I156" s="1" t="e">
        <f t="shared" si="131"/>
        <v>#N/A</v>
      </c>
      <c r="J156" s="1">
        <f t="shared" si="131"/>
        <v>2.85</v>
      </c>
      <c r="K156" s="1">
        <f t="shared" si="131"/>
        <v>1.56</v>
      </c>
      <c r="L156" s="1">
        <f t="shared" si="131"/>
        <v>1.67</v>
      </c>
      <c r="M156" s="1" t="e">
        <f t="shared" si="131"/>
        <v>#N/A</v>
      </c>
      <c r="N156" s="1"/>
      <c r="O156" s="1"/>
      <c r="P156" s="1" t="e">
        <f>MODE(P91:P120)</f>
        <v>#N/A</v>
      </c>
      <c r="Q156" s="1"/>
      <c r="R156" s="1">
        <f>MODE(R91:R120)</f>
        <v>4.13</v>
      </c>
      <c r="S156" s="1">
        <f>MODE(S91:S120)</f>
        <v>0.81</v>
      </c>
      <c r="T156" s="6"/>
      <c r="U156" s="6"/>
      <c r="V156" s="1" t="e">
        <f aca="true" t="shared" si="132" ref="V156:AI156">MODE(V91:V120)</f>
        <v>#N/A</v>
      </c>
      <c r="W156" s="1">
        <f t="shared" si="132"/>
        <v>7.751999999999998</v>
      </c>
      <c r="X156" s="1" t="e">
        <f t="shared" si="132"/>
        <v>#N/A</v>
      </c>
      <c r="Y156" s="1" t="e">
        <f t="shared" si="132"/>
        <v>#N/A</v>
      </c>
      <c r="Z156" s="1" t="e">
        <f t="shared" si="132"/>
        <v>#N/A</v>
      </c>
      <c r="AA156" s="1" t="e">
        <f t="shared" si="132"/>
        <v>#N/A</v>
      </c>
      <c r="AB156" s="1" t="e">
        <f t="shared" si="132"/>
        <v>#N/A</v>
      </c>
      <c r="AC156" s="1" t="e">
        <f t="shared" si="132"/>
        <v>#N/A</v>
      </c>
      <c r="AD156" s="1" t="e">
        <f t="shared" si="132"/>
        <v>#N/A</v>
      </c>
      <c r="AE156" s="1">
        <f t="shared" si="132"/>
        <v>19.96</v>
      </c>
      <c r="AF156" s="1" t="e">
        <f t="shared" si="132"/>
        <v>#N/A</v>
      </c>
      <c r="AG156" s="1" t="e">
        <f t="shared" si="132"/>
        <v>#N/A</v>
      </c>
      <c r="AH156" s="1" t="e">
        <f t="shared" si="132"/>
        <v>#N/A</v>
      </c>
      <c r="AI156" s="1" t="e">
        <f t="shared" si="132"/>
        <v>#N/A</v>
      </c>
      <c r="AJ156" s="1"/>
      <c r="AL156" s="1">
        <f>MODE(AL91:AL120)</f>
        <v>17.32</v>
      </c>
      <c r="AM156" s="1" t="e">
        <f>MODE(AM91:AM120)</f>
        <v>#N/A</v>
      </c>
      <c r="AN156" s="1">
        <f>MODE(AN91:AN120)</f>
        <v>31.060000000000002</v>
      </c>
      <c r="AO156" s="1"/>
    </row>
    <row r="157" spans="1:41" ht="12.75">
      <c r="A157" s="1" t="s">
        <v>35</v>
      </c>
      <c r="B157" s="1">
        <f>STDEVP(B91:B120)</f>
        <v>0.4602633304243704</v>
      </c>
      <c r="C157" s="1">
        <f aca="true" t="shared" si="133" ref="C157:M157">STDEVP(C91:C120)</f>
        <v>0.3795566126709204</v>
      </c>
      <c r="D157" s="1">
        <f t="shared" si="133"/>
        <v>0.6734310160167358</v>
      </c>
      <c r="E157" s="1">
        <f t="shared" si="133"/>
        <v>0.8346843049254541</v>
      </c>
      <c r="F157" s="1">
        <f t="shared" si="133"/>
        <v>1.0097199281649047</v>
      </c>
      <c r="G157" s="1">
        <f t="shared" si="133"/>
        <v>1.3148893067056595</v>
      </c>
      <c r="H157" s="1">
        <f t="shared" si="133"/>
        <v>1.0343691582580943</v>
      </c>
      <c r="I157" s="1">
        <f t="shared" si="133"/>
        <v>0.9498924500524683</v>
      </c>
      <c r="J157" s="1">
        <f t="shared" si="133"/>
        <v>1.0930650585496808</v>
      </c>
      <c r="K157" s="1">
        <f t="shared" si="133"/>
        <v>1.0206451663313547</v>
      </c>
      <c r="L157" s="1">
        <f t="shared" si="133"/>
        <v>0.8923776604604637</v>
      </c>
      <c r="M157" s="1">
        <f t="shared" si="133"/>
        <v>0.5696963128622924</v>
      </c>
      <c r="N157" s="1"/>
      <c r="O157" s="1"/>
      <c r="P157" s="1">
        <f>STDEVP(P91:P120)</f>
        <v>3.010473273977588</v>
      </c>
      <c r="Q157" s="1"/>
      <c r="R157" s="1">
        <f>STDEVP(R91:R120)</f>
        <v>0.8652270735991168</v>
      </c>
      <c r="S157" s="1">
        <f>STDEVP(S91:S120)</f>
        <v>0.22161127127372265</v>
      </c>
      <c r="T157" s="6"/>
      <c r="U157" s="6"/>
      <c r="V157" s="1">
        <f aca="true" t="shared" si="134" ref="V157:AI157">STDEVP(V91:V120)</f>
        <v>1.5601387402692446</v>
      </c>
      <c r="W157" s="1">
        <f t="shared" si="134"/>
        <v>0.5867096991748362</v>
      </c>
      <c r="X157" s="1">
        <f t="shared" si="134"/>
        <v>1.9747241720188748</v>
      </c>
      <c r="Y157" s="1">
        <f t="shared" si="134"/>
        <v>0.7759452399865524</v>
      </c>
      <c r="Z157" s="1">
        <f t="shared" si="134"/>
        <v>1.5496867425386336</v>
      </c>
      <c r="AA157" s="1">
        <f t="shared" si="134"/>
        <v>0.8345797663763119</v>
      </c>
      <c r="AB157" s="1">
        <f t="shared" si="134"/>
        <v>0.856974069360068</v>
      </c>
      <c r="AC157" s="1">
        <f t="shared" si="134"/>
        <v>0.4758646276792765</v>
      </c>
      <c r="AD157" s="1">
        <f t="shared" si="134"/>
        <v>1.251135429147846</v>
      </c>
      <c r="AE157" s="1">
        <f t="shared" si="134"/>
        <v>2.86394842054731</v>
      </c>
      <c r="AF157" s="1">
        <f t="shared" si="134"/>
        <v>0.927096227466257</v>
      </c>
      <c r="AG157" s="1">
        <f t="shared" si="134"/>
        <v>1.7229226138550795</v>
      </c>
      <c r="AH157" s="1">
        <f t="shared" si="134"/>
        <v>0.7648995644125612</v>
      </c>
      <c r="AI157" s="1">
        <f t="shared" si="134"/>
        <v>3.5726047764745124</v>
      </c>
      <c r="AJ157" s="1"/>
      <c r="AL157" s="1">
        <f>STDEVP(AL91:AL120)</f>
        <v>2.31314458884197</v>
      </c>
      <c r="AM157" s="1">
        <f>STDEVP(AM91:AM120)</f>
        <v>2.016617106829066</v>
      </c>
      <c r="AN157" s="1">
        <f>STDEVP(AN91:AN120)</f>
        <v>2.6163803665029723</v>
      </c>
      <c r="AO157" s="1"/>
    </row>
    <row r="158" spans="1:42" ht="12.75">
      <c r="A158" s="20" t="s">
        <v>23</v>
      </c>
      <c r="B158" s="1">
        <f>MAX(B91:B120)</f>
        <v>2.12</v>
      </c>
      <c r="C158" s="1">
        <f aca="true" t="shared" si="135" ref="C158:M158">MAX(C91:C120)</f>
        <v>1.92</v>
      </c>
      <c r="D158" s="1">
        <f t="shared" si="135"/>
        <v>3.12</v>
      </c>
      <c r="E158" s="1">
        <f t="shared" si="135"/>
        <v>4.42</v>
      </c>
      <c r="F158" s="1">
        <f t="shared" si="135"/>
        <v>6.85</v>
      </c>
      <c r="G158" s="1">
        <f t="shared" si="135"/>
        <v>6.94</v>
      </c>
      <c r="H158" s="1">
        <f t="shared" si="135"/>
        <v>6.18</v>
      </c>
      <c r="I158" s="1">
        <f t="shared" si="135"/>
        <v>6.09</v>
      </c>
      <c r="J158" s="1">
        <f t="shared" si="135"/>
        <v>7.21</v>
      </c>
      <c r="K158" s="1">
        <f t="shared" si="135"/>
        <v>5.52</v>
      </c>
      <c r="L158" s="1">
        <f t="shared" si="135"/>
        <v>3.8</v>
      </c>
      <c r="M158" s="1">
        <f t="shared" si="135"/>
        <v>2.62</v>
      </c>
      <c r="N158" s="1"/>
      <c r="O158" s="1"/>
      <c r="P158" s="1">
        <f>MAX(P91:P120)</f>
        <v>37.05</v>
      </c>
      <c r="Q158" s="1"/>
      <c r="R158" s="1">
        <f>MAX(R91:R120)</f>
        <v>7.21</v>
      </c>
      <c r="S158" s="1">
        <f>MAX(S91:S120)</f>
        <v>1.15</v>
      </c>
      <c r="T158" s="6">
        <f>MAX(T91:T120)</f>
        <v>12</v>
      </c>
      <c r="U158" s="6"/>
      <c r="V158" s="1">
        <f aca="true" t="shared" si="136" ref="V158:AI158">MAX(V91:V120)</f>
        <v>11.66</v>
      </c>
      <c r="W158" s="1">
        <f t="shared" si="136"/>
        <v>9.156</v>
      </c>
      <c r="X158" s="1">
        <f t="shared" si="136"/>
        <v>17.67</v>
      </c>
      <c r="Y158" s="1">
        <f t="shared" si="136"/>
        <v>13.274000000000001</v>
      </c>
      <c r="Z158" s="1">
        <f t="shared" si="136"/>
        <v>11.03</v>
      </c>
      <c r="AA158" s="1">
        <f t="shared" si="136"/>
        <v>10.406</v>
      </c>
      <c r="AB158" s="1">
        <f t="shared" si="136"/>
        <v>5.05</v>
      </c>
      <c r="AC158" s="1">
        <f t="shared" si="136"/>
        <v>4.470000000000001</v>
      </c>
      <c r="AD158" s="1">
        <f t="shared" si="136"/>
        <v>34.098</v>
      </c>
      <c r="AE158" s="1">
        <f t="shared" si="136"/>
        <v>28.740000000000002</v>
      </c>
      <c r="AF158" s="1">
        <f t="shared" si="136"/>
        <v>23.428</v>
      </c>
      <c r="AG158" s="1">
        <f t="shared" si="136"/>
        <v>13.349999999999998</v>
      </c>
      <c r="AH158" s="1">
        <f t="shared" si="136"/>
        <v>11.888000000000002</v>
      </c>
      <c r="AI158" s="1">
        <f t="shared" si="136"/>
        <v>40.59</v>
      </c>
      <c r="AJ158" s="1"/>
      <c r="AL158" s="1">
        <f>MAX(AL91:AL120)</f>
        <v>17.84</v>
      </c>
      <c r="AM158" s="1">
        <f>MAX(AM91:AM120)</f>
        <v>21.38</v>
      </c>
      <c r="AN158" s="1">
        <f>MAX(AN91:AN120)</f>
        <v>37.730000000000004</v>
      </c>
      <c r="AP158" s="1"/>
    </row>
    <row r="159" spans="1:42" ht="12.75">
      <c r="A159" s="20" t="s">
        <v>24</v>
      </c>
      <c r="B159" s="1">
        <f>MIN(B91:B120)</f>
        <v>0.33</v>
      </c>
      <c r="C159" s="1">
        <f aca="true" t="shared" si="137" ref="C159:M159">MIN(C91:C120)</f>
        <v>0.31</v>
      </c>
      <c r="D159" s="1">
        <f t="shared" si="137"/>
        <v>0.75</v>
      </c>
      <c r="E159" s="1">
        <f t="shared" si="137"/>
        <v>1.38</v>
      </c>
      <c r="F159" s="1">
        <f t="shared" si="137"/>
        <v>1.64</v>
      </c>
      <c r="G159" s="1">
        <f t="shared" si="137"/>
        <v>1.5</v>
      </c>
      <c r="H159" s="1">
        <f t="shared" si="137"/>
        <v>2.44</v>
      </c>
      <c r="I159" s="1">
        <f t="shared" si="137"/>
        <v>1.74</v>
      </c>
      <c r="J159" s="1">
        <f t="shared" si="137"/>
        <v>1.54</v>
      </c>
      <c r="K159" s="1">
        <f t="shared" si="137"/>
        <v>1.27</v>
      </c>
      <c r="L159" s="1">
        <f t="shared" si="137"/>
        <v>0.59</v>
      </c>
      <c r="M159" s="1">
        <f t="shared" si="137"/>
        <v>0.59</v>
      </c>
      <c r="N159" s="1"/>
      <c r="O159" s="1"/>
      <c r="P159" s="1">
        <f>MIN(P91:P120)</f>
        <v>24.65</v>
      </c>
      <c r="Q159" s="1"/>
      <c r="R159" s="1">
        <f>MIN(R91:R120)</f>
        <v>3.8</v>
      </c>
      <c r="S159" s="1">
        <f>MIN(S91:S120)</f>
        <v>0.31</v>
      </c>
      <c r="T159" s="6">
        <f>MIN(T91:T120)</f>
        <v>12</v>
      </c>
      <c r="U159" s="6"/>
      <c r="V159" s="1">
        <f aca="true" t="shared" si="138" ref="V159:AI159">MIN(V91:V120)</f>
        <v>4.8</v>
      </c>
      <c r="W159" s="1">
        <f t="shared" si="138"/>
        <v>7.05</v>
      </c>
      <c r="X159" s="1">
        <f t="shared" si="138"/>
        <v>8.57</v>
      </c>
      <c r="Y159" s="1">
        <f t="shared" si="138"/>
        <v>10.396</v>
      </c>
      <c r="Z159" s="1">
        <f t="shared" si="138"/>
        <v>4.82</v>
      </c>
      <c r="AA159" s="1">
        <f t="shared" si="138"/>
        <v>6.974000000000001</v>
      </c>
      <c r="AB159" s="1">
        <f t="shared" si="138"/>
        <v>1.6500000000000001</v>
      </c>
      <c r="AC159" s="1">
        <f t="shared" si="138"/>
        <v>2.722</v>
      </c>
      <c r="AD159" s="1">
        <f t="shared" si="138"/>
        <v>29.334000000000003</v>
      </c>
      <c r="AE159" s="1">
        <f t="shared" si="138"/>
        <v>15.87</v>
      </c>
      <c r="AF159" s="1">
        <f t="shared" si="138"/>
        <v>19.9</v>
      </c>
      <c r="AG159" s="1">
        <f t="shared" si="138"/>
        <v>6.67</v>
      </c>
      <c r="AH159" s="1">
        <f t="shared" si="138"/>
        <v>8.818000000000001</v>
      </c>
      <c r="AI159" s="1">
        <f t="shared" si="138"/>
        <v>24.769999999999996</v>
      </c>
      <c r="AJ159" s="1"/>
      <c r="AL159" s="1">
        <f>MIN(AL91:AL120)</f>
        <v>8.07</v>
      </c>
      <c r="AM159" s="1">
        <f>MIN(AM91:AM120)</f>
        <v>12.989999999999998</v>
      </c>
      <c r="AN159" s="1">
        <f>MIN(AN91:AN120)</f>
        <v>26.44</v>
      </c>
      <c r="AP159" s="1"/>
    </row>
    <row r="160" spans="1:42" ht="12.75">
      <c r="A160" s="20" t="s">
        <v>40</v>
      </c>
      <c r="B160" s="9">
        <f>COUNT(B91:B120)</f>
        <v>30</v>
      </c>
      <c r="C160" s="9">
        <f aca="true" t="shared" si="139" ref="C160:M160">COUNT(C91:C120)</f>
        <v>30</v>
      </c>
      <c r="D160" s="9">
        <f t="shared" si="139"/>
        <v>30</v>
      </c>
      <c r="E160" s="9">
        <f t="shared" si="139"/>
        <v>30</v>
      </c>
      <c r="F160" s="9">
        <f t="shared" si="139"/>
        <v>30</v>
      </c>
      <c r="G160" s="9">
        <f t="shared" si="139"/>
        <v>30</v>
      </c>
      <c r="H160" s="9">
        <f t="shared" si="139"/>
        <v>30</v>
      </c>
      <c r="I160" s="9">
        <f t="shared" si="139"/>
        <v>30</v>
      </c>
      <c r="J160" s="9">
        <f t="shared" si="139"/>
        <v>30</v>
      </c>
      <c r="K160" s="9">
        <f t="shared" si="139"/>
        <v>30</v>
      </c>
      <c r="L160" s="9">
        <f t="shared" si="139"/>
        <v>30</v>
      </c>
      <c r="M160" s="9">
        <f t="shared" si="139"/>
        <v>30</v>
      </c>
      <c r="N160" s="9"/>
      <c r="O160" s="5"/>
      <c r="P160" s="9">
        <f>COUNT(P91:P120)</f>
        <v>30</v>
      </c>
      <c r="Q160" s="9"/>
      <c r="R160" s="9">
        <f>COUNT(R91:R120)</f>
        <v>30</v>
      </c>
      <c r="S160" s="9">
        <f>COUNT(S91:S120)</f>
        <v>30</v>
      </c>
      <c r="T160" s="9">
        <f>COUNT(T91:T120)</f>
        <v>30</v>
      </c>
      <c r="U160" s="10"/>
      <c r="V160" s="9">
        <f aca="true" t="shared" si="140" ref="V160:AI160">COUNT(V91:V120)</f>
        <v>30</v>
      </c>
      <c r="W160" s="9">
        <f t="shared" si="140"/>
        <v>29</v>
      </c>
      <c r="X160" s="9">
        <f t="shared" si="140"/>
        <v>30</v>
      </c>
      <c r="Y160" s="9">
        <f t="shared" si="140"/>
        <v>29</v>
      </c>
      <c r="Z160" s="9">
        <f t="shared" si="140"/>
        <v>30</v>
      </c>
      <c r="AA160" s="9">
        <f t="shared" si="140"/>
        <v>29</v>
      </c>
      <c r="AB160" s="9">
        <f t="shared" si="140"/>
        <v>30</v>
      </c>
      <c r="AC160" s="9">
        <f t="shared" si="140"/>
        <v>29</v>
      </c>
      <c r="AD160" s="9">
        <f t="shared" si="140"/>
        <v>29</v>
      </c>
      <c r="AE160" s="9">
        <f t="shared" si="140"/>
        <v>30</v>
      </c>
      <c r="AF160" s="9">
        <f t="shared" si="140"/>
        <v>29</v>
      </c>
      <c r="AG160" s="9">
        <f t="shared" si="140"/>
        <v>30</v>
      </c>
      <c r="AH160" s="9">
        <f t="shared" si="140"/>
        <v>29</v>
      </c>
      <c r="AI160" s="9">
        <f t="shared" si="140"/>
        <v>30</v>
      </c>
      <c r="AJ160" s="9"/>
      <c r="AL160" s="9">
        <f>COUNT(AL91:AL120)</f>
        <v>30</v>
      </c>
      <c r="AM160" s="9">
        <f>COUNT(AM91:AM120)</f>
        <v>30</v>
      </c>
      <c r="AN160" s="9">
        <f>COUNT(AN91:AN120)</f>
        <v>30</v>
      </c>
      <c r="AP160" s="1"/>
    </row>
    <row r="161" spans="2:4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R161" s="1"/>
      <c r="V161" s="1"/>
      <c r="W161" s="1"/>
      <c r="X161" s="1"/>
      <c r="Y161" s="1"/>
      <c r="Z161" s="1"/>
      <c r="AA161" s="1"/>
      <c r="AB161" s="1"/>
      <c r="AC161" s="1"/>
      <c r="AD161" s="1"/>
      <c r="AO161" s="1"/>
    </row>
    <row r="162" spans="2:4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R162" s="1"/>
      <c r="V162" s="1"/>
      <c r="W162" s="1"/>
      <c r="X162" s="1"/>
      <c r="Y162" s="1"/>
      <c r="Z162" s="1"/>
      <c r="AA162" s="1"/>
      <c r="AB162" s="1"/>
      <c r="AC162" s="1"/>
      <c r="AD162" s="1"/>
      <c r="AO162" s="1"/>
    </row>
    <row r="163" spans="1:42" ht="12.75">
      <c r="A163" t="s">
        <v>31</v>
      </c>
      <c r="B163" s="7">
        <f>+A81</f>
        <v>1971</v>
      </c>
      <c r="C163" s="7">
        <f>+A110</f>
        <v>2000</v>
      </c>
      <c r="D163" s="7">
        <f>+C163-B163+1</f>
        <v>30</v>
      </c>
      <c r="T163" s="6"/>
      <c r="U163" s="6"/>
      <c r="V163" s="1"/>
      <c r="W163" s="1"/>
      <c r="X163" s="1"/>
      <c r="Y163" s="1"/>
      <c r="Z163" s="1"/>
      <c r="AA163" s="1"/>
      <c r="AB163" s="1"/>
      <c r="AC163" s="1"/>
      <c r="AD163" s="1"/>
      <c r="AP163" s="1"/>
    </row>
    <row r="164" spans="1:42" ht="12.75">
      <c r="A164" s="1" t="s">
        <v>32</v>
      </c>
      <c r="B164" s="1">
        <f aca="true" t="shared" si="141" ref="B164:M164">AVERAGE(B81:B110)</f>
        <v>1.2243333333333335</v>
      </c>
      <c r="C164" s="1">
        <f t="shared" si="141"/>
        <v>0.9806666666666666</v>
      </c>
      <c r="D164" s="1">
        <f t="shared" si="141"/>
        <v>1.9056666666666664</v>
      </c>
      <c r="E164" s="1">
        <f t="shared" si="141"/>
        <v>2.6613333333333333</v>
      </c>
      <c r="F164" s="1">
        <f t="shared" si="141"/>
        <v>3.3593333333333333</v>
      </c>
      <c r="G164" s="1">
        <f t="shared" si="141"/>
        <v>4.021666666666667</v>
      </c>
      <c r="H164" s="1">
        <f t="shared" si="141"/>
        <v>3.863333333333334</v>
      </c>
      <c r="I164" s="1">
        <f t="shared" si="141"/>
        <v>3.9039999999999995</v>
      </c>
      <c r="J164" s="1">
        <f t="shared" si="141"/>
        <v>3.369333333333334</v>
      </c>
      <c r="K164" s="1">
        <f t="shared" si="141"/>
        <v>2.513333333333334</v>
      </c>
      <c r="L164" s="1">
        <f t="shared" si="141"/>
        <v>2.1289999999999996</v>
      </c>
      <c r="M164" s="1">
        <f t="shared" si="141"/>
        <v>1.3453333333333337</v>
      </c>
      <c r="N164" s="1"/>
      <c r="O164" s="1">
        <f>SUM(B164:M164)</f>
        <v>31.277333333333335</v>
      </c>
      <c r="P164" s="1">
        <f>AVERAGE(P81:P110)</f>
        <v>31.277333333333324</v>
      </c>
      <c r="Q164" s="1"/>
      <c r="R164" s="1">
        <f>AVERAGE(R81:R110)</f>
        <v>5.054666666666667</v>
      </c>
      <c r="S164" s="1">
        <f>AVERAGE(S81:S110)</f>
        <v>0.7526666666666667</v>
      </c>
      <c r="T164" s="6"/>
      <c r="U164" s="6"/>
      <c r="V164" s="1">
        <f aca="true" t="shared" si="142" ref="V164:AI164">AVERAGE(V81:V110)</f>
        <v>7.926333333333336</v>
      </c>
      <c r="W164" s="1">
        <f t="shared" si="142"/>
        <v>7.990866666666667</v>
      </c>
      <c r="X164" s="1">
        <f t="shared" si="142"/>
        <v>11.789</v>
      </c>
      <c r="Y164" s="1">
        <f t="shared" si="142"/>
        <v>11.737666666666666</v>
      </c>
      <c r="Z164" s="1">
        <f t="shared" si="142"/>
        <v>8.011666666666665</v>
      </c>
      <c r="AA164" s="1">
        <f t="shared" si="142"/>
        <v>8.058266666666665</v>
      </c>
      <c r="AB164" s="1">
        <f t="shared" si="142"/>
        <v>3.5360000000000005</v>
      </c>
      <c r="AC164" s="1">
        <f t="shared" si="142"/>
        <v>3.5058000000000002</v>
      </c>
      <c r="AD164" s="1">
        <f t="shared" si="142"/>
        <v>31.29200000000001</v>
      </c>
      <c r="AE164" s="1">
        <f t="shared" si="142"/>
        <v>21.179000000000006</v>
      </c>
      <c r="AF164" s="1">
        <f>AVERAGE(AF81:AF110)</f>
        <v>21.215</v>
      </c>
      <c r="AG164" s="1">
        <f t="shared" si="142"/>
        <v>10.067666666666668</v>
      </c>
      <c r="AH164" s="1">
        <f>AVERAGE(AH81:AH110)</f>
        <v>10.064466666666668</v>
      </c>
      <c r="AI164" s="1">
        <f t="shared" si="142"/>
        <v>31.463666666666665</v>
      </c>
      <c r="AJ164" s="1"/>
      <c r="AL164" s="1">
        <f>AVERAGE(AL81:AL110)</f>
        <v>14.152999999999997</v>
      </c>
      <c r="AM164" s="1">
        <f>AVERAGE(AM81:AM110)</f>
        <v>17.124333333333336</v>
      </c>
      <c r="AN164" s="1">
        <f>AVERAGE(AN81:AN110)</f>
        <v>31.41966666666666</v>
      </c>
      <c r="AP164" s="1"/>
    </row>
    <row r="165" spans="1:42" ht="12.75">
      <c r="A165" t="s">
        <v>33</v>
      </c>
      <c r="B165" s="1">
        <f aca="true" t="shared" si="143" ref="B165:M165">MEDIAN(B81:B110)</f>
        <v>1.12</v>
      </c>
      <c r="C165" s="1">
        <f t="shared" si="143"/>
        <v>0.975</v>
      </c>
      <c r="D165" s="1">
        <f t="shared" si="143"/>
        <v>1.685</v>
      </c>
      <c r="E165" s="1">
        <f t="shared" si="143"/>
        <v>2.615</v>
      </c>
      <c r="F165" s="1">
        <f t="shared" si="143"/>
        <v>3.34</v>
      </c>
      <c r="G165" s="1">
        <f t="shared" si="143"/>
        <v>3.925</v>
      </c>
      <c r="H165" s="1">
        <f t="shared" si="143"/>
        <v>3.855</v>
      </c>
      <c r="I165" s="1">
        <f t="shared" si="143"/>
        <v>3.8600000000000003</v>
      </c>
      <c r="J165" s="1">
        <f t="shared" si="143"/>
        <v>3.08</v>
      </c>
      <c r="K165" s="1">
        <f t="shared" si="143"/>
        <v>2.49</v>
      </c>
      <c r="L165" s="1">
        <f t="shared" si="143"/>
        <v>1.9849999999999999</v>
      </c>
      <c r="M165" s="1">
        <f t="shared" si="143"/>
        <v>1.225</v>
      </c>
      <c r="N165" s="1"/>
      <c r="O165" s="1"/>
      <c r="P165" s="1">
        <f>MEDIAN(P81:P110)</f>
        <v>31.67</v>
      </c>
      <c r="Q165" s="1"/>
      <c r="R165" s="1">
        <f>MEDIAN(R81:R110)</f>
        <v>5.015</v>
      </c>
      <c r="S165" s="1">
        <f>MEDIAN(S81:S110)</f>
        <v>0.77</v>
      </c>
      <c r="T165" s="6"/>
      <c r="U165" s="6"/>
      <c r="V165" s="1">
        <f aca="true" t="shared" si="144" ref="V165:AI165">MEDIAN(V81:V110)</f>
        <v>8.215</v>
      </c>
      <c r="W165" s="1">
        <f t="shared" si="144"/>
        <v>8.036000000000001</v>
      </c>
      <c r="X165" s="1">
        <f t="shared" si="144"/>
        <v>11.79</v>
      </c>
      <c r="Y165" s="1">
        <f t="shared" si="144"/>
        <v>11.613</v>
      </c>
      <c r="Z165" s="1">
        <f t="shared" si="144"/>
        <v>7.95</v>
      </c>
      <c r="AA165" s="1">
        <f t="shared" si="144"/>
        <v>7.920999999999999</v>
      </c>
      <c r="AB165" s="1">
        <f t="shared" si="144"/>
        <v>3.5949999999999998</v>
      </c>
      <c r="AC165" s="1">
        <f t="shared" si="144"/>
        <v>3.513</v>
      </c>
      <c r="AD165" s="1">
        <f t="shared" si="144"/>
        <v>31.328</v>
      </c>
      <c r="AE165" s="1">
        <f t="shared" si="144"/>
        <v>21.305</v>
      </c>
      <c r="AF165" s="1">
        <f>MEDIAN(AF81:AF110)</f>
        <v>21.055</v>
      </c>
      <c r="AG165" s="1">
        <f t="shared" si="144"/>
        <v>10.309999999999999</v>
      </c>
      <c r="AH165" s="1">
        <f>MEDIAN(AH81:AH110)</f>
        <v>10.051000000000002</v>
      </c>
      <c r="AI165" s="1">
        <f t="shared" si="144"/>
        <v>31.195</v>
      </c>
      <c r="AJ165" s="1"/>
      <c r="AL165" s="1">
        <f>MEDIAN(AL81:AL110)</f>
        <v>14.14</v>
      </c>
      <c r="AM165" s="1">
        <f>MEDIAN(AM81:AM110)</f>
        <v>17.145</v>
      </c>
      <c r="AN165" s="1">
        <f>MEDIAN(AN81:AN110)</f>
        <v>31.155</v>
      </c>
      <c r="AP165" s="1"/>
    </row>
    <row r="166" spans="1:41" ht="12.75">
      <c r="A166" t="s">
        <v>34</v>
      </c>
      <c r="B166" s="1">
        <f aca="true" t="shared" si="145" ref="B166:M166">MODE(B81:B110)</f>
        <v>0.96</v>
      </c>
      <c r="C166" s="1">
        <f t="shared" si="145"/>
        <v>0.81</v>
      </c>
      <c r="D166" s="1">
        <f t="shared" si="145"/>
        <v>1.66</v>
      </c>
      <c r="E166" s="1">
        <f t="shared" si="145"/>
        <v>2.43</v>
      </c>
      <c r="F166" s="1">
        <f t="shared" si="145"/>
        <v>2.77</v>
      </c>
      <c r="G166" s="1" t="e">
        <f t="shared" si="145"/>
        <v>#N/A</v>
      </c>
      <c r="H166" s="1">
        <f t="shared" si="145"/>
        <v>2.57</v>
      </c>
      <c r="I166" s="1" t="e">
        <f t="shared" si="145"/>
        <v>#N/A</v>
      </c>
      <c r="J166" s="1">
        <f t="shared" si="145"/>
        <v>2.85</v>
      </c>
      <c r="K166" s="1">
        <f t="shared" si="145"/>
        <v>1.56</v>
      </c>
      <c r="L166" s="1">
        <f t="shared" si="145"/>
        <v>1.67</v>
      </c>
      <c r="M166" s="1" t="e">
        <f t="shared" si="145"/>
        <v>#N/A</v>
      </c>
      <c r="N166" s="1"/>
      <c r="O166" s="1"/>
      <c r="P166" s="1" t="e">
        <f>MODE(P81:P110)</f>
        <v>#N/A</v>
      </c>
      <c r="Q166" s="1"/>
      <c r="R166" s="1" t="e">
        <f>MODE(R81:R110)</f>
        <v>#N/A</v>
      </c>
      <c r="S166" s="1">
        <f>MODE(S81:S110)</f>
        <v>0.81</v>
      </c>
      <c r="T166" s="6"/>
      <c r="U166" s="6"/>
      <c r="V166" s="1">
        <f aca="true" t="shared" si="146" ref="V166:AI166">MODE(V81:V110)</f>
        <v>8.84</v>
      </c>
      <c r="W166" s="1">
        <f t="shared" si="146"/>
        <v>7.751999999999998</v>
      </c>
      <c r="X166" s="1" t="e">
        <f t="shared" si="146"/>
        <v>#N/A</v>
      </c>
      <c r="Y166" s="1" t="e">
        <f t="shared" si="146"/>
        <v>#N/A</v>
      </c>
      <c r="Z166" s="1" t="e">
        <f t="shared" si="146"/>
        <v>#N/A</v>
      </c>
      <c r="AA166" s="1" t="e">
        <f t="shared" si="146"/>
        <v>#N/A</v>
      </c>
      <c r="AB166" s="1">
        <f t="shared" si="146"/>
        <v>3.25</v>
      </c>
      <c r="AC166" s="1">
        <f t="shared" si="146"/>
        <v>3.168</v>
      </c>
      <c r="AD166" s="1" t="e">
        <f t="shared" si="146"/>
        <v>#N/A</v>
      </c>
      <c r="AE166" s="1">
        <f t="shared" si="146"/>
        <v>19.96</v>
      </c>
      <c r="AF166" s="1" t="e">
        <f>MODE(AF81:AF110)</f>
        <v>#N/A</v>
      </c>
      <c r="AG166" s="1">
        <f t="shared" si="146"/>
        <v>10.46</v>
      </c>
      <c r="AH166" s="1" t="e">
        <f>MODE(AH81:AH110)</f>
        <v>#N/A</v>
      </c>
      <c r="AI166" s="1" t="e">
        <f t="shared" si="146"/>
        <v>#N/A</v>
      </c>
      <c r="AJ166" s="1"/>
      <c r="AL166" s="1" t="e">
        <f>MODE(AL81:AL110)</f>
        <v>#N/A</v>
      </c>
      <c r="AM166" s="1" t="e">
        <f>MODE(AM81:AM110)</f>
        <v>#N/A</v>
      </c>
      <c r="AN166" s="1" t="e">
        <f>MODE(AN81:AN110)</f>
        <v>#N/A</v>
      </c>
      <c r="AO166" s="1"/>
    </row>
    <row r="167" spans="1:41" ht="12.75">
      <c r="A167" s="1" t="s">
        <v>35</v>
      </c>
      <c r="B167" s="1">
        <f aca="true" t="shared" si="147" ref="B167:M167">STDEVP(B81:B110)</f>
        <v>0.46126408439803235</v>
      </c>
      <c r="C167" s="1">
        <f t="shared" si="147"/>
        <v>0.39314063076150685</v>
      </c>
      <c r="D167" s="1">
        <f t="shared" si="147"/>
        <v>0.7868107918821543</v>
      </c>
      <c r="E167" s="1">
        <f t="shared" si="147"/>
        <v>0.7577454864413383</v>
      </c>
      <c r="F167" s="1">
        <f t="shared" si="147"/>
        <v>0.8778683778841141</v>
      </c>
      <c r="G167" s="1">
        <f t="shared" si="147"/>
        <v>1.1571461542183044</v>
      </c>
      <c r="H167" s="1">
        <f t="shared" si="147"/>
        <v>1.0721670682418014</v>
      </c>
      <c r="I167" s="1">
        <f t="shared" si="147"/>
        <v>0.9963988491897532</v>
      </c>
      <c r="J167" s="1">
        <f t="shared" si="147"/>
        <v>1.2001136983173248</v>
      </c>
      <c r="K167" s="1">
        <f t="shared" si="147"/>
        <v>0.937512073996323</v>
      </c>
      <c r="L167" s="1">
        <f t="shared" si="147"/>
        <v>0.8707825982030961</v>
      </c>
      <c r="M167" s="1">
        <f t="shared" si="147"/>
        <v>0.5160473707799389</v>
      </c>
      <c r="N167" s="1"/>
      <c r="O167" s="1"/>
      <c r="P167" s="1">
        <f>STDEVP(P81:P110)</f>
        <v>3.367772689610995</v>
      </c>
      <c r="Q167" s="1"/>
      <c r="R167" s="1">
        <f>STDEVP(R81:R110)</f>
        <v>0.8013186354725254</v>
      </c>
      <c r="S167" s="1">
        <f>STDEVP(S81:S110)</f>
        <v>0.22622898920243564</v>
      </c>
      <c r="T167" s="6"/>
      <c r="U167" s="6"/>
      <c r="V167" s="1">
        <f aca="true" t="shared" si="148" ref="V167:AI167">STDEVP(V81:V110)</f>
        <v>1.6005550773264632</v>
      </c>
      <c r="W167" s="1">
        <f t="shared" si="148"/>
        <v>0.5361827259018663</v>
      </c>
      <c r="X167" s="1">
        <f t="shared" si="148"/>
        <v>1.8603428895412504</v>
      </c>
      <c r="Y167" s="1">
        <f t="shared" si="148"/>
        <v>0.7975880446000237</v>
      </c>
      <c r="Z167" s="1">
        <f t="shared" si="148"/>
        <v>1.9225331957833425</v>
      </c>
      <c r="AA167" s="1">
        <f t="shared" si="148"/>
        <v>0.9881281608284808</v>
      </c>
      <c r="AB167" s="1">
        <f t="shared" si="148"/>
        <v>0.7474204528465419</v>
      </c>
      <c r="AC167" s="1">
        <f t="shared" si="148"/>
        <v>0.3795482753660344</v>
      </c>
      <c r="AD167" s="1">
        <f t="shared" si="148"/>
        <v>1.2767610060879315</v>
      </c>
      <c r="AE167" s="1">
        <f t="shared" si="148"/>
        <v>2.9890916680489745</v>
      </c>
      <c r="AF167" s="1">
        <f>STDEVP(AF81:AF110)</f>
        <v>1.0077954488221643</v>
      </c>
      <c r="AG167" s="1">
        <f t="shared" si="148"/>
        <v>1.7918662214449823</v>
      </c>
      <c r="AH167" s="1">
        <f>STDEVP(AH81:AH110)</f>
        <v>0.7559853055597197</v>
      </c>
      <c r="AI167" s="1">
        <f t="shared" si="148"/>
        <v>3.3784587051231276</v>
      </c>
      <c r="AJ167" s="1"/>
      <c r="AL167" s="1">
        <f>STDEVP(AL81:AL110)</f>
        <v>2.2877691462791296</v>
      </c>
      <c r="AM167" s="1">
        <f>STDEVP(AM81:AM110)</f>
        <v>2.7649529029543025</v>
      </c>
      <c r="AN167" s="1">
        <f>STDEVP(AN81:AN110)</f>
        <v>3.1938132729110262</v>
      </c>
      <c r="AO167" s="1"/>
    </row>
    <row r="168" spans="1:42" ht="12.75">
      <c r="A168" s="20" t="s">
        <v>23</v>
      </c>
      <c r="B168" s="1">
        <f aca="true" t="shared" si="149" ref="B168:M168">MAX(B81:B110)</f>
        <v>2.17</v>
      </c>
      <c r="C168" s="1">
        <f t="shared" si="149"/>
        <v>2.19</v>
      </c>
      <c r="D168" s="1">
        <f t="shared" si="149"/>
        <v>3.5</v>
      </c>
      <c r="E168" s="1">
        <f t="shared" si="149"/>
        <v>4.24</v>
      </c>
      <c r="F168" s="1">
        <f t="shared" si="149"/>
        <v>5.01</v>
      </c>
      <c r="G168" s="1">
        <f t="shared" si="149"/>
        <v>6.34</v>
      </c>
      <c r="H168" s="1">
        <f t="shared" si="149"/>
        <v>6.18</v>
      </c>
      <c r="I168" s="1">
        <f t="shared" si="149"/>
        <v>6.27</v>
      </c>
      <c r="J168" s="1">
        <f t="shared" si="149"/>
        <v>7.21</v>
      </c>
      <c r="K168" s="1">
        <f t="shared" si="149"/>
        <v>4.66</v>
      </c>
      <c r="L168" s="1">
        <f t="shared" si="149"/>
        <v>3.8</v>
      </c>
      <c r="M168" s="1">
        <f t="shared" si="149"/>
        <v>2.62</v>
      </c>
      <c r="N168" s="1"/>
      <c r="O168" s="1"/>
      <c r="P168" s="1">
        <f>MAX(P81:P110)</f>
        <v>36.43000000000001</v>
      </c>
      <c r="Q168" s="1"/>
      <c r="R168" s="1">
        <f>MAX(R81:R110)</f>
        <v>7.21</v>
      </c>
      <c r="S168" s="1">
        <f>MAX(S81:S110)</f>
        <v>1.3</v>
      </c>
      <c r="T168" s="6">
        <f>MAX(T81:T110)</f>
        <v>12</v>
      </c>
      <c r="U168" s="6"/>
      <c r="V168" s="1">
        <f aca="true" t="shared" si="150" ref="V168:AI168">MAX(V81:V110)</f>
        <v>11.66</v>
      </c>
      <c r="W168" s="1">
        <f t="shared" si="150"/>
        <v>8.962</v>
      </c>
      <c r="X168" s="1">
        <f t="shared" si="150"/>
        <v>17.67</v>
      </c>
      <c r="Y168" s="1">
        <f t="shared" si="150"/>
        <v>13.274000000000001</v>
      </c>
      <c r="Z168" s="1">
        <f t="shared" si="150"/>
        <v>11.03</v>
      </c>
      <c r="AA168" s="1">
        <f t="shared" si="150"/>
        <v>10.406</v>
      </c>
      <c r="AB168" s="1">
        <f t="shared" si="150"/>
        <v>5.05</v>
      </c>
      <c r="AC168" s="1">
        <f t="shared" si="150"/>
        <v>4.294</v>
      </c>
      <c r="AD168" s="1">
        <f t="shared" si="150"/>
        <v>34.098</v>
      </c>
      <c r="AE168" s="1">
        <f t="shared" si="150"/>
        <v>28.73</v>
      </c>
      <c r="AF168" s="1">
        <f>MAX(AF81:AF110)</f>
        <v>23.428</v>
      </c>
      <c r="AG168" s="1">
        <f t="shared" si="150"/>
        <v>13.349999999999998</v>
      </c>
      <c r="AH168" s="1">
        <f>MAX(AH81:AH110)</f>
        <v>11.888000000000002</v>
      </c>
      <c r="AI168" s="1">
        <f t="shared" si="150"/>
        <v>39.15</v>
      </c>
      <c r="AJ168" s="1"/>
      <c r="AL168" s="1">
        <f>MAX(AL81:AL110)</f>
        <v>17.84</v>
      </c>
      <c r="AM168" s="1">
        <f>MAX(AM81:AM110)</f>
        <v>21.030000000000005</v>
      </c>
      <c r="AN168" s="1">
        <f>MAX(AN81:AN110)</f>
        <v>37.64</v>
      </c>
      <c r="AP168" s="1"/>
    </row>
    <row r="169" spans="1:42" ht="12.75">
      <c r="A169" s="20" t="s">
        <v>24</v>
      </c>
      <c r="B169" s="1">
        <f aca="true" t="shared" si="151" ref="B169:M169">MIN(B81:B110)</f>
        <v>0.33</v>
      </c>
      <c r="C169" s="1">
        <f t="shared" si="151"/>
        <v>0.31</v>
      </c>
      <c r="D169" s="1">
        <f t="shared" si="151"/>
        <v>0.68</v>
      </c>
      <c r="E169" s="1">
        <f t="shared" si="151"/>
        <v>1.3</v>
      </c>
      <c r="F169" s="1">
        <f t="shared" si="151"/>
        <v>1.64</v>
      </c>
      <c r="G169" s="1">
        <f t="shared" si="151"/>
        <v>1.5</v>
      </c>
      <c r="H169" s="1">
        <f t="shared" si="151"/>
        <v>2.05</v>
      </c>
      <c r="I169" s="1">
        <f t="shared" si="151"/>
        <v>1.53</v>
      </c>
      <c r="J169" s="1">
        <f t="shared" si="151"/>
        <v>1.25</v>
      </c>
      <c r="K169" s="1">
        <f t="shared" si="151"/>
        <v>0.99</v>
      </c>
      <c r="L169" s="1">
        <f t="shared" si="151"/>
        <v>0.43</v>
      </c>
      <c r="M169" s="1">
        <f t="shared" si="151"/>
        <v>0.62</v>
      </c>
      <c r="N169" s="1"/>
      <c r="O169" s="1"/>
      <c r="P169" s="1">
        <f>MIN(P81:P110)</f>
        <v>21.479999999999997</v>
      </c>
      <c r="Q169" s="1"/>
      <c r="R169" s="1">
        <f>MIN(R81:R110)</f>
        <v>3.31</v>
      </c>
      <c r="S169" s="1">
        <f>MIN(S81:S110)</f>
        <v>0.31</v>
      </c>
      <c r="T169" s="6">
        <f>MIN(T81:T110)</f>
        <v>12</v>
      </c>
      <c r="U169" s="6"/>
      <c r="V169" s="1">
        <f aca="true" t="shared" si="152" ref="V169:AI169">MIN(V81:V110)</f>
        <v>4.8</v>
      </c>
      <c r="W169" s="1">
        <f t="shared" si="152"/>
        <v>7.05</v>
      </c>
      <c r="X169" s="1">
        <f t="shared" si="152"/>
        <v>7.22</v>
      </c>
      <c r="Y169" s="1">
        <f t="shared" si="152"/>
        <v>10.524</v>
      </c>
      <c r="Z169" s="1">
        <f t="shared" si="152"/>
        <v>2.9200000000000004</v>
      </c>
      <c r="AA169" s="1">
        <f t="shared" si="152"/>
        <v>6.553999999999999</v>
      </c>
      <c r="AB169" s="1">
        <f t="shared" si="152"/>
        <v>1.6500000000000001</v>
      </c>
      <c r="AC169" s="1">
        <f t="shared" si="152"/>
        <v>2.722</v>
      </c>
      <c r="AD169" s="1">
        <f t="shared" si="152"/>
        <v>29.334000000000003</v>
      </c>
      <c r="AE169" s="1">
        <f t="shared" si="152"/>
        <v>13.459999999999999</v>
      </c>
      <c r="AF169" s="1">
        <f>MIN(AF81:AF110)</f>
        <v>19.887999999999998</v>
      </c>
      <c r="AG169" s="1">
        <f t="shared" si="152"/>
        <v>6.66</v>
      </c>
      <c r="AH169" s="1">
        <f>MIN(AH81:AH110)</f>
        <v>8.693999999999999</v>
      </c>
      <c r="AI169" s="1">
        <f t="shared" si="152"/>
        <v>24.669999999999998</v>
      </c>
      <c r="AJ169" s="1"/>
      <c r="AL169" s="1">
        <f>MIN(AL81:AL110)</f>
        <v>8.07</v>
      </c>
      <c r="AM169" s="1">
        <f>MIN(AM81:AM110)</f>
        <v>7.499999999999999</v>
      </c>
      <c r="AN169" s="1">
        <f>MIN(AN81:AN110)</f>
        <v>21.44</v>
      </c>
      <c r="AP169" s="1"/>
    </row>
    <row r="170" spans="1:42" ht="12.75">
      <c r="A170" s="20" t="s">
        <v>40</v>
      </c>
      <c r="B170" s="9">
        <f>COUNT(B81:B110)</f>
        <v>30</v>
      </c>
      <c r="C170" s="9">
        <f aca="true" t="shared" si="153" ref="C170:M170">COUNT(C81:C110)</f>
        <v>30</v>
      </c>
      <c r="D170" s="9">
        <f t="shared" si="153"/>
        <v>30</v>
      </c>
      <c r="E170" s="9">
        <f t="shared" si="153"/>
        <v>30</v>
      </c>
      <c r="F170" s="9">
        <f t="shared" si="153"/>
        <v>30</v>
      </c>
      <c r="G170" s="9">
        <f t="shared" si="153"/>
        <v>30</v>
      </c>
      <c r="H170" s="9">
        <f t="shared" si="153"/>
        <v>30</v>
      </c>
      <c r="I170" s="9">
        <f t="shared" si="153"/>
        <v>30</v>
      </c>
      <c r="J170" s="9">
        <f t="shared" si="153"/>
        <v>30</v>
      </c>
      <c r="K170" s="9">
        <f t="shared" si="153"/>
        <v>30</v>
      </c>
      <c r="L170" s="9">
        <f t="shared" si="153"/>
        <v>30</v>
      </c>
      <c r="M170" s="9">
        <f t="shared" si="153"/>
        <v>30</v>
      </c>
      <c r="N170" s="9"/>
      <c r="O170" s="5"/>
      <c r="P170" s="9">
        <f>COUNT(P81:P110)</f>
        <v>30</v>
      </c>
      <c r="Q170" s="9"/>
      <c r="R170" s="9">
        <f>COUNT(R81:R110)</f>
        <v>30</v>
      </c>
      <c r="S170" s="9">
        <f>COUNT(S81:S110)</f>
        <v>30</v>
      </c>
      <c r="T170" s="9">
        <f>COUNT(T81:T110)</f>
        <v>30</v>
      </c>
      <c r="U170" s="10"/>
      <c r="V170" s="9">
        <f aca="true" t="shared" si="154" ref="V170:AI170">COUNT(V81:V110)</f>
        <v>30</v>
      </c>
      <c r="W170" s="9">
        <f t="shared" si="154"/>
        <v>30</v>
      </c>
      <c r="X170" s="9">
        <f t="shared" si="154"/>
        <v>30</v>
      </c>
      <c r="Y170" s="9">
        <f t="shared" si="154"/>
        <v>30</v>
      </c>
      <c r="Z170" s="9">
        <f t="shared" si="154"/>
        <v>30</v>
      </c>
      <c r="AA170" s="9">
        <f t="shared" si="154"/>
        <v>30</v>
      </c>
      <c r="AB170" s="9">
        <f t="shared" si="154"/>
        <v>30</v>
      </c>
      <c r="AC170" s="9">
        <f t="shared" si="154"/>
        <v>30</v>
      </c>
      <c r="AD170" s="9">
        <f t="shared" si="154"/>
        <v>30</v>
      </c>
      <c r="AE170" s="9">
        <f t="shared" si="154"/>
        <v>30</v>
      </c>
      <c r="AF170" s="9">
        <f t="shared" si="154"/>
        <v>30</v>
      </c>
      <c r="AG170" s="9">
        <f t="shared" si="154"/>
        <v>30</v>
      </c>
      <c r="AH170" s="9">
        <f t="shared" si="154"/>
        <v>30</v>
      </c>
      <c r="AI170" s="9">
        <f t="shared" si="154"/>
        <v>30</v>
      </c>
      <c r="AJ170" s="9"/>
      <c r="AL170" s="9">
        <f>COUNT(AL81:AL110)</f>
        <v>30</v>
      </c>
      <c r="AM170" s="9">
        <f>COUNT(AM81:AM110)</f>
        <v>30</v>
      </c>
      <c r="AN170" s="9">
        <f>COUNT(AN81:AN110)</f>
        <v>30</v>
      </c>
      <c r="AP170" s="1"/>
    </row>
    <row r="171" spans="1:30" ht="12.75">
      <c r="A171" s="2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R171" s="1"/>
      <c r="S171" s="1"/>
      <c r="T171" s="6"/>
      <c r="U171" s="6"/>
      <c r="V171" s="1"/>
      <c r="W171" s="1"/>
      <c r="X171" s="1"/>
      <c r="Y171" s="1"/>
      <c r="Z171" s="1"/>
      <c r="AA171" s="1"/>
      <c r="AB171" s="1"/>
      <c r="AC171" s="1"/>
      <c r="AD171" s="1"/>
    </row>
    <row r="172" spans="1:41" ht="12.75">
      <c r="A172" t="s">
        <v>31</v>
      </c>
      <c r="B172" s="7">
        <f>+A71</f>
        <v>1961</v>
      </c>
      <c r="C172" s="7">
        <f>+A100</f>
        <v>1990</v>
      </c>
      <c r="D172" s="7">
        <f>+C172-B172+1</f>
        <v>30</v>
      </c>
      <c r="S172" s="1"/>
      <c r="T172" s="6"/>
      <c r="U172" s="6"/>
      <c r="V172" s="1"/>
      <c r="W172" s="1"/>
      <c r="X172" s="1"/>
      <c r="Y172" s="1"/>
      <c r="Z172" s="1"/>
      <c r="AA172" s="1"/>
      <c r="AB172" s="1"/>
      <c r="AC172" s="1"/>
      <c r="AD172" s="1"/>
      <c r="AO172" s="1"/>
    </row>
    <row r="173" spans="1:42" ht="12.75">
      <c r="A173" s="1" t="s">
        <v>32</v>
      </c>
      <c r="B173" s="1">
        <f aca="true" t="shared" si="155" ref="B173:M173">AVERAGE(B71:B100)</f>
        <v>1.1083333333333334</v>
      </c>
      <c r="C173" s="1">
        <f t="shared" si="155"/>
        <v>0.9463333333333334</v>
      </c>
      <c r="D173" s="1">
        <f t="shared" si="155"/>
        <v>1.8896666666666668</v>
      </c>
      <c r="E173" s="1">
        <f t="shared" si="155"/>
        <v>2.631666666666666</v>
      </c>
      <c r="F173" s="1">
        <f t="shared" si="155"/>
        <v>3.291</v>
      </c>
      <c r="G173" s="1">
        <f t="shared" si="155"/>
        <v>3.8896666666666673</v>
      </c>
      <c r="H173" s="1">
        <f t="shared" si="155"/>
        <v>3.608666666666666</v>
      </c>
      <c r="I173" s="1">
        <f t="shared" si="155"/>
        <v>3.726999999999999</v>
      </c>
      <c r="J173" s="1">
        <f t="shared" si="155"/>
        <v>3.595333333333333</v>
      </c>
      <c r="K173" s="1">
        <f t="shared" si="155"/>
        <v>2.4736666666666665</v>
      </c>
      <c r="L173" s="1">
        <f t="shared" si="155"/>
        <v>1.886</v>
      </c>
      <c r="M173" s="1">
        <f t="shared" si="155"/>
        <v>1.445</v>
      </c>
      <c r="N173" s="1"/>
      <c r="O173" s="1">
        <f>SUM(B173:M173)</f>
        <v>30.49233333333333</v>
      </c>
      <c r="P173" s="1">
        <f>AVERAGE(P71:P100)</f>
        <v>30.49233333333333</v>
      </c>
      <c r="Q173" s="1"/>
      <c r="R173" s="1">
        <f>AVERAGE(R71:R100)</f>
        <v>5.094666666666665</v>
      </c>
      <c r="S173" s="1">
        <f>AVERAGE(S71:S100)</f>
        <v>0.7013333333333333</v>
      </c>
      <c r="T173" s="6"/>
      <c r="U173" s="6"/>
      <c r="V173" s="1">
        <f aca="true" t="shared" si="156" ref="V173:AI173">AVERAGE(V71:V100)</f>
        <v>7.812333333333333</v>
      </c>
      <c r="W173" s="1">
        <f t="shared" si="156"/>
        <v>7.872933333333335</v>
      </c>
      <c r="X173" s="1">
        <f t="shared" si="156"/>
        <v>11.225333333333333</v>
      </c>
      <c r="Y173" s="1">
        <f t="shared" si="156"/>
        <v>11.216466666666665</v>
      </c>
      <c r="Z173" s="1">
        <f t="shared" si="156"/>
        <v>7.954999999999999</v>
      </c>
      <c r="AA173" s="1">
        <f t="shared" si="156"/>
        <v>8.004466666666666</v>
      </c>
      <c r="AB173" s="1">
        <f t="shared" si="156"/>
        <v>3.4976666666666665</v>
      </c>
      <c r="AC173" s="1">
        <f t="shared" si="156"/>
        <v>3.499466666666667</v>
      </c>
      <c r="AD173" s="1">
        <f t="shared" si="156"/>
        <v>30.59906666666666</v>
      </c>
      <c r="AE173" s="1">
        <f t="shared" si="156"/>
        <v>20.743333333333332</v>
      </c>
      <c r="AF173" s="1">
        <f>AVERAGE(AF71:AF100)</f>
        <v>20.812333333333335</v>
      </c>
      <c r="AG173" s="1">
        <f t="shared" si="156"/>
        <v>9.758</v>
      </c>
      <c r="AH173" s="1">
        <f>AVERAGE(AH71:AH100)</f>
        <v>9.795800000000002</v>
      </c>
      <c r="AI173" s="1">
        <f t="shared" si="156"/>
        <v>30.61200000000001</v>
      </c>
      <c r="AJ173" s="1"/>
      <c r="AL173" s="1">
        <f>AVERAGE(AL71:AL100)</f>
        <v>13.75666666666667</v>
      </c>
      <c r="AM173" s="1">
        <f>AVERAGE(AM71:AM100)</f>
        <v>16.73566666666667</v>
      </c>
      <c r="AP173" s="1"/>
    </row>
    <row r="174" spans="1:42" ht="12.75">
      <c r="A174" t="s">
        <v>33</v>
      </c>
      <c r="B174" s="1">
        <f aca="true" t="shared" si="157" ref="B174:M174">MEDIAN(B71:B100)</f>
        <v>1.01</v>
      </c>
      <c r="C174" s="1">
        <f t="shared" si="157"/>
        <v>0.955</v>
      </c>
      <c r="D174" s="1">
        <f t="shared" si="157"/>
        <v>1.66</v>
      </c>
      <c r="E174" s="1">
        <f t="shared" si="157"/>
        <v>2.535</v>
      </c>
      <c r="F174" s="1">
        <f t="shared" si="157"/>
        <v>3.2199999999999998</v>
      </c>
      <c r="G174" s="1">
        <f t="shared" si="157"/>
        <v>3.45</v>
      </c>
      <c r="H174" s="1">
        <f t="shared" si="157"/>
        <v>3.64</v>
      </c>
      <c r="I174" s="1">
        <f t="shared" si="157"/>
        <v>3.815</v>
      </c>
      <c r="J174" s="1">
        <f t="shared" si="157"/>
        <v>3.3</v>
      </c>
      <c r="K174" s="1">
        <f t="shared" si="157"/>
        <v>2.495</v>
      </c>
      <c r="L174" s="1">
        <f t="shared" si="157"/>
        <v>1.76</v>
      </c>
      <c r="M174" s="1">
        <f t="shared" si="157"/>
        <v>1.3650000000000002</v>
      </c>
      <c r="N174" s="1"/>
      <c r="O174" s="1"/>
      <c r="P174" s="1">
        <f>MEDIAN(P71:P100)</f>
        <v>30.79</v>
      </c>
      <c r="Q174" s="1"/>
      <c r="R174" s="1">
        <f>MEDIAN(R71:R100)</f>
        <v>5.015</v>
      </c>
      <c r="S174" s="1">
        <f>MEDIAN(S71:S100)</f>
        <v>0.65</v>
      </c>
      <c r="T174" s="6"/>
      <c r="U174" s="6"/>
      <c r="V174" s="1">
        <f aca="true" t="shared" si="158" ref="V174:AI174">MEDIAN(V71:V100)</f>
        <v>8.14</v>
      </c>
      <c r="W174" s="1">
        <f t="shared" si="158"/>
        <v>7.879999999999999</v>
      </c>
      <c r="X174" s="1">
        <f t="shared" si="158"/>
        <v>11.085</v>
      </c>
      <c r="Y174" s="1">
        <f t="shared" si="158"/>
        <v>11.115</v>
      </c>
      <c r="Z174" s="1">
        <f t="shared" si="158"/>
        <v>7.595000000000001</v>
      </c>
      <c r="AA174" s="1">
        <f t="shared" si="158"/>
        <v>7.816</v>
      </c>
      <c r="AB174" s="1">
        <f t="shared" si="158"/>
        <v>3.5949999999999998</v>
      </c>
      <c r="AC174" s="1">
        <f t="shared" si="158"/>
        <v>3.461</v>
      </c>
      <c r="AD174" s="1">
        <f t="shared" si="158"/>
        <v>30.383</v>
      </c>
      <c r="AE174" s="1">
        <f t="shared" si="158"/>
        <v>20.955</v>
      </c>
      <c r="AF174" s="1">
        <f>MEDIAN(AF71:AF100)</f>
        <v>20.743000000000002</v>
      </c>
      <c r="AG174" s="1">
        <f t="shared" si="158"/>
        <v>10.11</v>
      </c>
      <c r="AH174" s="1">
        <f>MEDIAN(AH71:AH100)</f>
        <v>9.882</v>
      </c>
      <c r="AI174" s="1">
        <f t="shared" si="158"/>
        <v>30.775</v>
      </c>
      <c r="AJ174" s="1"/>
      <c r="AL174" s="1">
        <f>MEDIAN(AL71:AL100)</f>
        <v>13.96</v>
      </c>
      <c r="AM174" s="1">
        <f>MEDIAN(AM71:AM100)</f>
        <v>17.095</v>
      </c>
      <c r="AP174" s="1"/>
    </row>
    <row r="175" spans="1:42" ht="12.75">
      <c r="A175" t="s">
        <v>34</v>
      </c>
      <c r="B175" s="1">
        <f aca="true" t="shared" si="159" ref="B175:M175">MODE(B71:B100)</f>
        <v>0.71</v>
      </c>
      <c r="C175" s="1">
        <f t="shared" si="159"/>
        <v>0.59</v>
      </c>
      <c r="D175" s="1">
        <f t="shared" si="159"/>
        <v>2.44</v>
      </c>
      <c r="E175" s="1">
        <f t="shared" si="159"/>
        <v>2.5</v>
      </c>
      <c r="F175" s="1">
        <f t="shared" si="159"/>
        <v>2.77</v>
      </c>
      <c r="G175" s="1">
        <f t="shared" si="159"/>
        <v>3.37</v>
      </c>
      <c r="H175" s="1">
        <f t="shared" si="159"/>
        <v>2.05</v>
      </c>
      <c r="I175" s="1" t="e">
        <f t="shared" si="159"/>
        <v>#N/A</v>
      </c>
      <c r="J175" s="1">
        <f t="shared" si="159"/>
        <v>2.65</v>
      </c>
      <c r="K175" s="1">
        <f t="shared" si="159"/>
        <v>0.99</v>
      </c>
      <c r="L175" s="1">
        <f t="shared" si="159"/>
        <v>1.03</v>
      </c>
      <c r="M175" s="1">
        <f t="shared" si="159"/>
        <v>1.36</v>
      </c>
      <c r="N175" s="1"/>
      <c r="O175" s="1"/>
      <c r="P175" s="1">
        <f>MODE(P71:P100)</f>
        <v>28.54</v>
      </c>
      <c r="Q175" s="1"/>
      <c r="R175" s="1">
        <f>MODE(R71:R100)</f>
        <v>4.87</v>
      </c>
      <c r="S175" s="1">
        <f>MODE(S71:S100)</f>
        <v>0.59</v>
      </c>
      <c r="T175" s="6"/>
      <c r="U175" s="6"/>
      <c r="V175" s="1">
        <f aca="true" t="shared" si="160" ref="V175:AI175">MODE(V71:V100)</f>
        <v>8.190000000000001</v>
      </c>
      <c r="W175" s="1">
        <f t="shared" si="160"/>
        <v>7.751999999999998</v>
      </c>
      <c r="X175" s="1" t="e">
        <f t="shared" si="160"/>
        <v>#N/A</v>
      </c>
      <c r="Y175" s="1">
        <f t="shared" si="160"/>
        <v>11.388</v>
      </c>
      <c r="Z175" s="1" t="e">
        <f t="shared" si="160"/>
        <v>#N/A</v>
      </c>
      <c r="AA175" s="1" t="e">
        <f t="shared" si="160"/>
        <v>#N/A</v>
      </c>
      <c r="AB175" s="1" t="e">
        <f t="shared" si="160"/>
        <v>#N/A</v>
      </c>
      <c r="AC175" s="1">
        <f t="shared" si="160"/>
        <v>3.168</v>
      </c>
      <c r="AD175" s="1" t="e">
        <f t="shared" si="160"/>
        <v>#N/A</v>
      </c>
      <c r="AE175" s="1" t="e">
        <f t="shared" si="160"/>
        <v>#N/A</v>
      </c>
      <c r="AF175" s="1" t="e">
        <f>MODE(AF71:AF100)</f>
        <v>#N/A</v>
      </c>
      <c r="AG175" s="1">
        <f t="shared" si="160"/>
        <v>10.25</v>
      </c>
      <c r="AH175" s="1" t="e">
        <f>MODE(AH71:AH100)</f>
        <v>#N/A</v>
      </c>
      <c r="AI175" s="1" t="e">
        <f t="shared" si="160"/>
        <v>#N/A</v>
      </c>
      <c r="AJ175" s="1"/>
      <c r="AL175" s="1">
        <f>MODE(AL71:AL100)</f>
        <v>14.95</v>
      </c>
      <c r="AM175" s="1">
        <f>MODE(AM71:AM100)</f>
        <v>18.93</v>
      </c>
      <c r="AP175" s="1"/>
    </row>
    <row r="176" spans="1:39" ht="12.75">
      <c r="A176" s="1" t="s">
        <v>35</v>
      </c>
      <c r="B176" s="1">
        <f aca="true" t="shared" si="161" ref="B176:M176">STDEVP(B71:B100)</f>
        <v>0.49868549429697906</v>
      </c>
      <c r="C176" s="1">
        <f t="shared" si="161"/>
        <v>0.44489312074799353</v>
      </c>
      <c r="D176" s="1">
        <f t="shared" si="161"/>
        <v>0.7440989330876786</v>
      </c>
      <c r="E176" s="1">
        <f t="shared" si="161"/>
        <v>0.6950159870263608</v>
      </c>
      <c r="F176" s="1">
        <f t="shared" si="161"/>
        <v>0.8538709894747951</v>
      </c>
      <c r="G176" s="1">
        <f t="shared" si="161"/>
        <v>1.1881062896708998</v>
      </c>
      <c r="H176" s="1">
        <f t="shared" si="161"/>
        <v>0.9070822576934394</v>
      </c>
      <c r="I176" s="1">
        <f t="shared" si="161"/>
        <v>1.0804170491065026</v>
      </c>
      <c r="J176" s="1">
        <f t="shared" si="161"/>
        <v>1.496813801230988</v>
      </c>
      <c r="K176" s="1">
        <f t="shared" si="161"/>
        <v>1.0006947031382203</v>
      </c>
      <c r="L176" s="1">
        <f t="shared" si="161"/>
        <v>0.8035446471727633</v>
      </c>
      <c r="M176" s="1">
        <f t="shared" si="161"/>
        <v>0.5334338446955406</v>
      </c>
      <c r="N176" s="1"/>
      <c r="O176" s="1"/>
      <c r="P176" s="1">
        <f>STDEVP(P71:P100)</f>
        <v>3.60395309193793</v>
      </c>
      <c r="Q176" s="1"/>
      <c r="R176" s="1">
        <f>STDEVP(R71:R100)</f>
        <v>0.933676365533352</v>
      </c>
      <c r="S176" s="1">
        <f>STDEVP(S71:S100)</f>
        <v>0.26909395302673694</v>
      </c>
      <c r="T176" s="6"/>
      <c r="U176" s="6"/>
      <c r="V176" s="1">
        <f aca="true" t="shared" si="162" ref="V176:AI176">STDEVP(V71:V100)</f>
        <v>1.382099087941555</v>
      </c>
      <c r="W176" s="1">
        <f t="shared" si="162"/>
        <v>0.5050931883216099</v>
      </c>
      <c r="X176" s="1">
        <f t="shared" si="162"/>
        <v>1.5742357581449544</v>
      </c>
      <c r="Y176" s="1">
        <f t="shared" si="162"/>
        <v>0.583293335771596</v>
      </c>
      <c r="Z176" s="1">
        <f t="shared" si="162"/>
        <v>2.150260061790977</v>
      </c>
      <c r="AA176" s="1">
        <f t="shared" si="162"/>
        <v>1.0371997793203662</v>
      </c>
      <c r="AB176" s="1">
        <f t="shared" si="162"/>
        <v>0.907930552899777</v>
      </c>
      <c r="AC176" s="1">
        <f t="shared" si="162"/>
        <v>0.4386956221446576</v>
      </c>
      <c r="AD176" s="1">
        <f t="shared" si="162"/>
        <v>1.3337961596719172</v>
      </c>
      <c r="AE176" s="1">
        <f t="shared" si="162"/>
        <v>2.876295456929914</v>
      </c>
      <c r="AF176" s="1">
        <f>STDEVP(AF71:AF100)</f>
        <v>0.7010396248112905</v>
      </c>
      <c r="AG176" s="1">
        <f t="shared" si="162"/>
        <v>1.9027303189539766</v>
      </c>
      <c r="AH176" s="1">
        <f>STDEVP(AH71:AH100)</f>
        <v>1.0625836876845678</v>
      </c>
      <c r="AI176" s="1">
        <f t="shared" si="162"/>
        <v>3.283725932534461</v>
      </c>
      <c r="AJ176" s="1"/>
      <c r="AL176" s="1">
        <f>STDEVP(AL71:AL100)</f>
        <v>2.0698008492498574</v>
      </c>
      <c r="AM176" s="1">
        <f>STDEVP(AM71:AM100)</f>
        <v>3.032842103081201</v>
      </c>
    </row>
    <row r="177" spans="1:39" ht="12.75">
      <c r="A177" s="20" t="s">
        <v>23</v>
      </c>
      <c r="B177" s="1">
        <f aca="true" t="shared" si="163" ref="B177:M177">MAX(B71:B100)</f>
        <v>2.42</v>
      </c>
      <c r="C177" s="1">
        <f t="shared" si="163"/>
        <v>2.19</v>
      </c>
      <c r="D177" s="1">
        <f t="shared" si="163"/>
        <v>3.5</v>
      </c>
      <c r="E177" s="1">
        <f t="shared" si="163"/>
        <v>3.8</v>
      </c>
      <c r="F177" s="1">
        <f t="shared" si="163"/>
        <v>5.01</v>
      </c>
      <c r="G177" s="1">
        <f t="shared" si="163"/>
        <v>6.68</v>
      </c>
      <c r="H177" s="1">
        <f t="shared" si="163"/>
        <v>5.28</v>
      </c>
      <c r="I177" s="1">
        <f t="shared" si="163"/>
        <v>6.27</v>
      </c>
      <c r="J177" s="1">
        <f t="shared" si="163"/>
        <v>7.21</v>
      </c>
      <c r="K177" s="1">
        <f t="shared" si="163"/>
        <v>4.66</v>
      </c>
      <c r="L177" s="1">
        <f t="shared" si="163"/>
        <v>3.58</v>
      </c>
      <c r="M177" s="1">
        <f t="shared" si="163"/>
        <v>2.62</v>
      </c>
      <c r="N177" s="1"/>
      <c r="O177" s="1"/>
      <c r="P177" s="1">
        <f>MAX(P71:P100)</f>
        <v>36.03</v>
      </c>
      <c r="Q177" s="1"/>
      <c r="R177" s="1">
        <f>MAX(R71:R100)</f>
        <v>7.21</v>
      </c>
      <c r="S177" s="1">
        <f>MAX(S71:S100)</f>
        <v>1.3</v>
      </c>
      <c r="T177" s="6">
        <f>MAX(T71:T100)</f>
        <v>12</v>
      </c>
      <c r="U177" s="6"/>
      <c r="V177" s="1">
        <f aca="true" t="shared" si="164" ref="V177:AI177">MAX(V71:V100)</f>
        <v>10.82</v>
      </c>
      <c r="W177" s="1">
        <f t="shared" si="164"/>
        <v>8.962</v>
      </c>
      <c r="X177" s="1">
        <f t="shared" si="164"/>
        <v>13.87</v>
      </c>
      <c r="Y177" s="1">
        <f t="shared" si="164"/>
        <v>12.936000000000002</v>
      </c>
      <c r="Z177" s="1">
        <f t="shared" si="164"/>
        <v>11.32</v>
      </c>
      <c r="AA177" s="1">
        <f t="shared" si="164"/>
        <v>10.406</v>
      </c>
      <c r="AB177" s="1">
        <f t="shared" si="164"/>
        <v>5.550000000000001</v>
      </c>
      <c r="AC177" s="1">
        <f t="shared" si="164"/>
        <v>4.294</v>
      </c>
      <c r="AD177" s="1">
        <f t="shared" si="164"/>
        <v>34.098</v>
      </c>
      <c r="AE177" s="1">
        <f t="shared" si="164"/>
        <v>27.080000000000002</v>
      </c>
      <c r="AF177" s="1">
        <f>MAX(AF71:AF100)</f>
        <v>22.488</v>
      </c>
      <c r="AG177" s="1">
        <f t="shared" si="164"/>
        <v>13.349999999999998</v>
      </c>
      <c r="AH177" s="1">
        <f>MAX(AH71:AH100)</f>
        <v>11.888000000000002</v>
      </c>
      <c r="AI177" s="1">
        <f t="shared" si="164"/>
        <v>38.120000000000005</v>
      </c>
      <c r="AJ177" s="1"/>
      <c r="AL177" s="1">
        <f>MAX(AL71:AL100)</f>
        <v>17.32</v>
      </c>
      <c r="AM177" s="1">
        <f>MAX(AM71:AM100)</f>
        <v>21.030000000000005</v>
      </c>
    </row>
    <row r="178" spans="1:39" ht="12.75">
      <c r="A178" s="20" t="s">
        <v>24</v>
      </c>
      <c r="B178" s="1">
        <f aca="true" t="shared" si="165" ref="B178:M178">MIN(B71:B100)</f>
        <v>0.32</v>
      </c>
      <c r="C178" s="1">
        <f t="shared" si="165"/>
        <v>0.31</v>
      </c>
      <c r="D178" s="1">
        <f t="shared" si="165"/>
        <v>0.68</v>
      </c>
      <c r="E178" s="1">
        <f t="shared" si="165"/>
        <v>1.3</v>
      </c>
      <c r="F178" s="1">
        <f t="shared" si="165"/>
        <v>1.64</v>
      </c>
      <c r="G178" s="1">
        <f t="shared" si="165"/>
        <v>1.5</v>
      </c>
      <c r="H178" s="1">
        <f t="shared" si="165"/>
        <v>2.05</v>
      </c>
      <c r="I178" s="1">
        <f t="shared" si="165"/>
        <v>1.53</v>
      </c>
      <c r="J178" s="1">
        <f t="shared" si="165"/>
        <v>1.25</v>
      </c>
      <c r="K178" s="1">
        <f t="shared" si="165"/>
        <v>0.59</v>
      </c>
      <c r="L178" s="1">
        <f t="shared" si="165"/>
        <v>0.43</v>
      </c>
      <c r="M178" s="1">
        <f t="shared" si="165"/>
        <v>0.62</v>
      </c>
      <c r="N178" s="1"/>
      <c r="O178" s="1"/>
      <c r="P178" s="1">
        <f>MIN(P71:P100)</f>
        <v>21.479999999999997</v>
      </c>
      <c r="Q178" s="1"/>
      <c r="R178" s="1">
        <f>MIN(R71:R100)</f>
        <v>3.31</v>
      </c>
      <c r="S178" s="1">
        <f>MIN(S71:S100)</f>
        <v>0.31</v>
      </c>
      <c r="T178" s="6">
        <f>MIN(T71:T100)</f>
        <v>12</v>
      </c>
      <c r="U178" s="6"/>
      <c r="V178" s="1">
        <f aca="true" t="shared" si="166" ref="V178:AI178">MIN(V71:V100)</f>
        <v>4.8</v>
      </c>
      <c r="W178" s="1">
        <f t="shared" si="166"/>
        <v>7.05</v>
      </c>
      <c r="X178" s="1">
        <f t="shared" si="166"/>
        <v>7.22</v>
      </c>
      <c r="Y178" s="1">
        <f t="shared" si="166"/>
        <v>10.516</v>
      </c>
      <c r="Z178" s="1">
        <f t="shared" si="166"/>
        <v>2.9200000000000004</v>
      </c>
      <c r="AA178" s="1">
        <f t="shared" si="166"/>
        <v>6.553999999999999</v>
      </c>
      <c r="AB178" s="1">
        <f t="shared" si="166"/>
        <v>1.6500000000000001</v>
      </c>
      <c r="AC178" s="1">
        <f t="shared" si="166"/>
        <v>2.722</v>
      </c>
      <c r="AD178" s="1">
        <f t="shared" si="166"/>
        <v>28.43</v>
      </c>
      <c r="AE178" s="1">
        <f t="shared" si="166"/>
        <v>13.459999999999999</v>
      </c>
      <c r="AF178" s="1">
        <f>MIN(AF71:AF100)</f>
        <v>19.887999999999998</v>
      </c>
      <c r="AG178" s="1">
        <f t="shared" si="166"/>
        <v>5.92</v>
      </c>
      <c r="AH178" s="1">
        <f>MIN(AH71:AH100)</f>
        <v>7.758</v>
      </c>
      <c r="AI178" s="1">
        <f t="shared" si="166"/>
        <v>24.669999999999998</v>
      </c>
      <c r="AJ178" s="1"/>
      <c r="AL178" s="1">
        <f>MIN(AL71:AL100)</f>
        <v>8.07</v>
      </c>
      <c r="AM178" s="1">
        <f>MIN(AM71:AM100)</f>
        <v>7.499999999999999</v>
      </c>
    </row>
    <row r="179" spans="1:39" ht="12.75">
      <c r="A179" s="20" t="s">
        <v>40</v>
      </c>
      <c r="B179" s="9">
        <f>COUNT(B71:B100)</f>
        <v>30</v>
      </c>
      <c r="C179" s="9">
        <f aca="true" t="shared" si="167" ref="C179:M179">COUNT(C71:C100)</f>
        <v>30</v>
      </c>
      <c r="D179" s="9">
        <f t="shared" si="167"/>
        <v>30</v>
      </c>
      <c r="E179" s="9">
        <f t="shared" si="167"/>
        <v>30</v>
      </c>
      <c r="F179" s="9">
        <f t="shared" si="167"/>
        <v>30</v>
      </c>
      <c r="G179" s="9">
        <f t="shared" si="167"/>
        <v>30</v>
      </c>
      <c r="H179" s="9">
        <f t="shared" si="167"/>
        <v>30</v>
      </c>
      <c r="I179" s="9">
        <f t="shared" si="167"/>
        <v>30</v>
      </c>
      <c r="J179" s="9">
        <f t="shared" si="167"/>
        <v>30</v>
      </c>
      <c r="K179" s="9">
        <f t="shared" si="167"/>
        <v>30</v>
      </c>
      <c r="L179" s="9">
        <f t="shared" si="167"/>
        <v>30</v>
      </c>
      <c r="M179" s="9">
        <f t="shared" si="167"/>
        <v>30</v>
      </c>
      <c r="N179" s="9"/>
      <c r="O179" s="5"/>
      <c r="P179" s="9">
        <f>COUNT(P71:P100)</f>
        <v>30</v>
      </c>
      <c r="Q179" s="9"/>
      <c r="R179" s="9">
        <f>COUNT(R71:R100)</f>
        <v>30</v>
      </c>
      <c r="S179" s="9">
        <f>COUNT(S71:S100)</f>
        <v>30</v>
      </c>
      <c r="T179" s="9">
        <f>COUNT(T71:T100)</f>
        <v>30</v>
      </c>
      <c r="U179" s="10"/>
      <c r="V179" s="9">
        <f aca="true" t="shared" si="168" ref="V179:AI179">COUNT(V71:V100)</f>
        <v>30</v>
      </c>
      <c r="W179" s="9">
        <f t="shared" si="168"/>
        <v>30</v>
      </c>
      <c r="X179" s="9">
        <f t="shared" si="168"/>
        <v>30</v>
      </c>
      <c r="Y179" s="9">
        <f t="shared" si="168"/>
        <v>30</v>
      </c>
      <c r="Z179" s="9">
        <f t="shared" si="168"/>
        <v>30</v>
      </c>
      <c r="AA179" s="9">
        <f t="shared" si="168"/>
        <v>30</v>
      </c>
      <c r="AB179" s="9">
        <f t="shared" si="168"/>
        <v>30</v>
      </c>
      <c r="AC179" s="9">
        <f t="shared" si="168"/>
        <v>30</v>
      </c>
      <c r="AD179" s="9">
        <f t="shared" si="168"/>
        <v>30</v>
      </c>
      <c r="AE179" s="9">
        <f t="shared" si="168"/>
        <v>30</v>
      </c>
      <c r="AF179" s="9">
        <f t="shared" si="168"/>
        <v>30</v>
      </c>
      <c r="AG179" s="9">
        <f t="shared" si="168"/>
        <v>30</v>
      </c>
      <c r="AH179" s="9">
        <f t="shared" si="168"/>
        <v>30</v>
      </c>
      <c r="AI179" s="9">
        <f t="shared" si="168"/>
        <v>30</v>
      </c>
      <c r="AJ179" s="9"/>
      <c r="AL179" s="9">
        <f>COUNT(AL71:AL100)</f>
        <v>30</v>
      </c>
      <c r="AM179" s="9">
        <f>COUNT(AM71:AM100)</f>
        <v>30</v>
      </c>
    </row>
    <row r="180" spans="2:39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R180" s="5"/>
      <c r="S180" s="21"/>
      <c r="T180" s="9"/>
      <c r="U180" s="9"/>
      <c r="AE180" s="21"/>
      <c r="AF180" s="21"/>
      <c r="AG180" s="21"/>
      <c r="AH180" s="21"/>
      <c r="AI180" s="21"/>
      <c r="AJ180" s="21"/>
      <c r="AL180" s="21"/>
      <c r="AM180" s="21"/>
    </row>
    <row r="181" spans="1:21" ht="12.75">
      <c r="A181" t="s">
        <v>31</v>
      </c>
      <c r="B181" s="7">
        <f>+A61</f>
        <v>1951</v>
      </c>
      <c r="C181" s="7">
        <f>A90</f>
        <v>1980</v>
      </c>
      <c r="D181" s="1"/>
      <c r="E181" s="7">
        <f>+C181-B181+1</f>
        <v>30</v>
      </c>
      <c r="F181" s="1"/>
      <c r="G181" s="1"/>
      <c r="H181" s="1"/>
      <c r="I181" s="1"/>
      <c r="J181" s="1"/>
      <c r="K181" s="1"/>
      <c r="L181" s="1"/>
      <c r="M181" s="1"/>
      <c r="N181" s="1"/>
      <c r="R181" s="1"/>
      <c r="T181" s="6"/>
      <c r="U181" s="6"/>
    </row>
    <row r="182" spans="1:39" ht="12.75">
      <c r="A182" s="1" t="s">
        <v>32</v>
      </c>
      <c r="B182" s="22">
        <f>AVERAGE(B61:B90)</f>
        <v>1.1183333333333334</v>
      </c>
      <c r="C182" s="22">
        <f aca="true" t="shared" si="169" ref="C182:M182">AVERAGE(C61:C90)</f>
        <v>0.9953333333333334</v>
      </c>
      <c r="D182" s="22">
        <f t="shared" si="169"/>
        <v>1.8143333333333336</v>
      </c>
      <c r="E182" s="22">
        <f t="shared" si="169"/>
        <v>2.6856666666666666</v>
      </c>
      <c r="F182" s="22">
        <f t="shared" si="169"/>
        <v>3.3466666666666667</v>
      </c>
      <c r="G182" s="22">
        <f t="shared" si="169"/>
        <v>4.000666666666667</v>
      </c>
      <c r="H182" s="22">
        <f t="shared" si="169"/>
        <v>3.675</v>
      </c>
      <c r="I182" s="22">
        <f t="shared" si="169"/>
        <v>3.7660000000000005</v>
      </c>
      <c r="J182" s="22">
        <f t="shared" si="169"/>
        <v>3.1966666666666668</v>
      </c>
      <c r="K182" s="22">
        <f t="shared" si="169"/>
        <v>2.2263333333333337</v>
      </c>
      <c r="L182" s="22">
        <f t="shared" si="169"/>
        <v>1.715</v>
      </c>
      <c r="M182" s="22">
        <f t="shared" si="169"/>
        <v>1.324</v>
      </c>
      <c r="N182" s="22"/>
      <c r="O182" s="1">
        <f>SUM(B182:M182)</f>
        <v>29.864000000000004</v>
      </c>
      <c r="P182" s="22">
        <f>AVERAGE(P61:P90)</f>
        <v>29.864</v>
      </c>
      <c r="Q182" s="22"/>
      <c r="R182" s="22">
        <f>AVERAGE(R61:R90)</f>
        <v>5.009333333333334</v>
      </c>
      <c r="S182" s="22">
        <f>AVERAGE(S61:S90)</f>
        <v>0.7143333333333334</v>
      </c>
      <c r="T182" s="23"/>
      <c r="U182" s="23"/>
      <c r="V182" s="22">
        <f aca="true" t="shared" si="170" ref="V182:AI182">AVERAGE(V61:V90)</f>
        <v>7.846666666666666</v>
      </c>
      <c r="W182" s="22">
        <f t="shared" si="170"/>
        <v>7.850866666666664</v>
      </c>
      <c r="X182" s="22">
        <f t="shared" si="170"/>
        <v>11.441666666666666</v>
      </c>
      <c r="Y182" s="22">
        <f t="shared" si="170"/>
        <v>11.373266666666666</v>
      </c>
      <c r="Z182" s="22">
        <f t="shared" si="170"/>
        <v>7.137999999999999</v>
      </c>
      <c r="AA182" s="22">
        <f t="shared" si="170"/>
        <v>7.148266666666667</v>
      </c>
      <c r="AB182" s="22">
        <f t="shared" si="170"/>
        <v>3.415</v>
      </c>
      <c r="AC182" s="22">
        <f t="shared" si="170"/>
        <v>3.4410000000000007</v>
      </c>
      <c r="AD182" s="22">
        <f t="shared" si="170"/>
        <v>29.834733333333325</v>
      </c>
      <c r="AE182" s="22">
        <f t="shared" si="170"/>
        <v>20.670666666666666</v>
      </c>
      <c r="AF182" s="22">
        <f>AVERAGE(AF61:AF90)</f>
        <v>20.62600000000001</v>
      </c>
      <c r="AG182" s="22">
        <f t="shared" si="170"/>
        <v>9.095666666666666</v>
      </c>
      <c r="AH182" s="22">
        <f>AVERAGE(AH61:AH90)</f>
        <v>9.175133333333333</v>
      </c>
      <c r="AI182" s="22">
        <f t="shared" si="170"/>
        <v>29.695</v>
      </c>
      <c r="AJ182" s="22"/>
      <c r="AL182" s="22">
        <f>AVERAGE(AL61:AL90)</f>
        <v>13.961000000000004</v>
      </c>
      <c r="AM182" s="22">
        <f>AVERAGE(AM61:AM90)</f>
        <v>15.902999999999999</v>
      </c>
    </row>
    <row r="183" spans="1:39" ht="12.75">
      <c r="A183" t="s">
        <v>33</v>
      </c>
      <c r="B183" s="12">
        <f>MEDIAN(B61:B90)</f>
        <v>1.0150000000000001</v>
      </c>
      <c r="C183" s="12">
        <f aca="true" t="shared" si="171" ref="C183:M183">MEDIAN(C61:C90)</f>
        <v>0.955</v>
      </c>
      <c r="D183" s="12">
        <f t="shared" si="171"/>
        <v>1.685</v>
      </c>
      <c r="E183" s="12">
        <f t="shared" si="171"/>
        <v>2.5549999999999997</v>
      </c>
      <c r="F183" s="12">
        <f t="shared" si="171"/>
        <v>3.245</v>
      </c>
      <c r="G183" s="12">
        <f t="shared" si="171"/>
        <v>3.67</v>
      </c>
      <c r="H183" s="12">
        <f t="shared" si="171"/>
        <v>3.855</v>
      </c>
      <c r="I183" s="12">
        <f t="shared" si="171"/>
        <v>3.835</v>
      </c>
      <c r="J183" s="12">
        <f t="shared" si="171"/>
        <v>3</v>
      </c>
      <c r="K183" s="12">
        <f t="shared" si="171"/>
        <v>2.145</v>
      </c>
      <c r="L183" s="12">
        <f t="shared" si="171"/>
        <v>1.72</v>
      </c>
      <c r="M183" s="12">
        <f t="shared" si="171"/>
        <v>1.25</v>
      </c>
      <c r="N183" s="12"/>
      <c r="O183" s="1"/>
      <c r="P183" s="12">
        <f>MEDIAN(P61:P90)</f>
        <v>29.975</v>
      </c>
      <c r="Q183" s="12"/>
      <c r="R183" s="12">
        <f>MEDIAN(R61:R90)</f>
        <v>5.025</v>
      </c>
      <c r="S183" s="12">
        <f>MEDIAN(S61:S90)</f>
        <v>0.69</v>
      </c>
      <c r="T183" s="11"/>
      <c r="U183" s="11"/>
      <c r="V183" s="12">
        <f aca="true" t="shared" si="172" ref="V183:AI183">MEDIAN(V61:V90)</f>
        <v>8</v>
      </c>
      <c r="W183" s="12">
        <f t="shared" si="172"/>
        <v>7.879</v>
      </c>
      <c r="X183" s="12">
        <f t="shared" si="172"/>
        <v>11.469999999999999</v>
      </c>
      <c r="Y183" s="12">
        <f t="shared" si="172"/>
        <v>11.217999999999998</v>
      </c>
      <c r="Z183" s="12">
        <f t="shared" si="172"/>
        <v>6.8</v>
      </c>
      <c r="AA183" s="12">
        <f t="shared" si="172"/>
        <v>6.885</v>
      </c>
      <c r="AB183" s="12">
        <f t="shared" si="172"/>
        <v>3.67</v>
      </c>
      <c r="AC183" s="12">
        <f t="shared" si="172"/>
        <v>3.4110000000000005</v>
      </c>
      <c r="AD183" s="12">
        <f t="shared" si="172"/>
        <v>29.813999999999997</v>
      </c>
      <c r="AE183" s="12">
        <f t="shared" si="172"/>
        <v>20.75</v>
      </c>
      <c r="AF183" s="12">
        <f>MEDIAN(AF61:AF90)</f>
        <v>20.627000000000002</v>
      </c>
      <c r="AG183" s="12">
        <f t="shared" si="172"/>
        <v>9.059999999999999</v>
      </c>
      <c r="AH183" s="12">
        <f>MEDIAN(AH61:AH90)</f>
        <v>9.247</v>
      </c>
      <c r="AI183" s="12">
        <f t="shared" si="172"/>
        <v>29.865000000000002</v>
      </c>
      <c r="AJ183" s="12"/>
      <c r="AL183" s="12">
        <f>MEDIAN(AL61:AL90)</f>
        <v>13.96</v>
      </c>
      <c r="AM183" s="12">
        <f>MEDIAN(AM61:AM90)</f>
        <v>15.2</v>
      </c>
    </row>
    <row r="184" spans="1:39" ht="12.75">
      <c r="A184" t="s">
        <v>34</v>
      </c>
      <c r="B184" s="12">
        <f>MODE(B61:B90)</f>
        <v>0.71</v>
      </c>
      <c r="C184" s="12">
        <f aca="true" t="shared" si="173" ref="C184:M184">MODE(C61:C90)</f>
        <v>0.94</v>
      </c>
      <c r="D184" s="12">
        <f t="shared" si="173"/>
        <v>2.44</v>
      </c>
      <c r="E184" s="12">
        <f t="shared" si="173"/>
        <v>2.5</v>
      </c>
      <c r="F184" s="12">
        <f t="shared" si="173"/>
        <v>4.87</v>
      </c>
      <c r="G184" s="12">
        <f t="shared" si="173"/>
        <v>3.14</v>
      </c>
      <c r="H184" s="12">
        <f t="shared" si="173"/>
        <v>4.09</v>
      </c>
      <c r="I184" s="12">
        <f t="shared" si="173"/>
        <v>3.54</v>
      </c>
      <c r="J184" s="12" t="e">
        <f t="shared" si="173"/>
        <v>#N/A</v>
      </c>
      <c r="K184" s="12">
        <f t="shared" si="173"/>
        <v>1.18</v>
      </c>
      <c r="L184" s="12">
        <f t="shared" si="173"/>
        <v>2.45</v>
      </c>
      <c r="M184" s="12">
        <f t="shared" si="173"/>
        <v>1.56</v>
      </c>
      <c r="N184" s="12"/>
      <c r="O184" s="1"/>
      <c r="P184" s="12">
        <f>MODE(P61:P90)</f>
        <v>28.54</v>
      </c>
      <c r="Q184" s="12"/>
      <c r="R184" s="12">
        <f>MODE(R61:R90)</f>
        <v>4.87</v>
      </c>
      <c r="S184" s="12">
        <f>MODE(S61:S90)</f>
        <v>0.69</v>
      </c>
      <c r="T184" s="11"/>
      <c r="U184" s="11"/>
      <c r="V184" s="12" t="e">
        <f aca="true" t="shared" si="174" ref="V184:AI184">MODE(V61:V90)</f>
        <v>#N/A</v>
      </c>
      <c r="W184" s="12" t="e">
        <f t="shared" si="174"/>
        <v>#N/A</v>
      </c>
      <c r="X184" s="12" t="e">
        <f t="shared" si="174"/>
        <v>#N/A</v>
      </c>
      <c r="Y184" s="12">
        <f t="shared" si="174"/>
        <v>11.05</v>
      </c>
      <c r="Z184" s="12" t="e">
        <f t="shared" si="174"/>
        <v>#N/A</v>
      </c>
      <c r="AA184" s="12" t="e">
        <f t="shared" si="174"/>
        <v>#N/A</v>
      </c>
      <c r="AB184" s="12">
        <f t="shared" si="174"/>
        <v>3.7</v>
      </c>
      <c r="AC184" s="12" t="e">
        <f t="shared" si="174"/>
        <v>#N/A</v>
      </c>
      <c r="AD184" s="12" t="e">
        <f t="shared" si="174"/>
        <v>#N/A</v>
      </c>
      <c r="AE184" s="12" t="e">
        <f t="shared" si="174"/>
        <v>#N/A</v>
      </c>
      <c r="AF184" s="12" t="e">
        <f>MODE(AF61:AF90)</f>
        <v>#N/A</v>
      </c>
      <c r="AG184" s="12" t="e">
        <f t="shared" si="174"/>
        <v>#N/A</v>
      </c>
      <c r="AH184" s="12" t="e">
        <f>MODE(AH61:AH90)</f>
        <v>#N/A</v>
      </c>
      <c r="AI184" s="12" t="e">
        <f t="shared" si="174"/>
        <v>#N/A</v>
      </c>
      <c r="AJ184" s="12"/>
      <c r="AL184" s="12" t="e">
        <f>MODE(AL61:AL90)</f>
        <v>#N/A</v>
      </c>
      <c r="AM184" s="12" t="e">
        <f>MODE(AM61:AM90)</f>
        <v>#N/A</v>
      </c>
    </row>
    <row r="185" spans="1:39" ht="12.75">
      <c r="A185" s="1" t="s">
        <v>35</v>
      </c>
      <c r="B185" s="1">
        <f>STDEVP(B61:B90)</f>
        <v>0.4741805797607299</v>
      </c>
      <c r="C185" s="1">
        <f aca="true" t="shared" si="175" ref="C185:M185">STDEVP(C61:C90)</f>
        <v>0.4471445205101166</v>
      </c>
      <c r="D185" s="1">
        <f t="shared" si="175"/>
        <v>0.7822773733714199</v>
      </c>
      <c r="E185" s="1">
        <f t="shared" si="175"/>
        <v>0.6808165848613137</v>
      </c>
      <c r="F185" s="1">
        <f t="shared" si="175"/>
        <v>0.9047332326283932</v>
      </c>
      <c r="G185" s="1">
        <f t="shared" si="175"/>
        <v>0.983554551387748</v>
      </c>
      <c r="H185" s="1">
        <f t="shared" si="175"/>
        <v>0.8492535938497199</v>
      </c>
      <c r="I185" s="1">
        <f t="shared" si="175"/>
        <v>1.1182325339570454</v>
      </c>
      <c r="J185" s="1">
        <f t="shared" si="175"/>
        <v>1.4520774390124263</v>
      </c>
      <c r="K185" s="1">
        <f t="shared" si="175"/>
        <v>1.0565714468138068</v>
      </c>
      <c r="L185" s="1">
        <f t="shared" si="175"/>
        <v>0.6259219866192047</v>
      </c>
      <c r="M185" s="1">
        <f t="shared" si="175"/>
        <v>0.49371786815278723</v>
      </c>
      <c r="N185" s="1"/>
      <c r="O185" s="1"/>
      <c r="P185" s="1">
        <f>STDEVP(P61:P90)</f>
        <v>3.568241023249369</v>
      </c>
      <c r="Q185" s="1"/>
      <c r="R185" s="1">
        <f>STDEVP(R61:R90)</f>
        <v>0.7932420115506298</v>
      </c>
      <c r="S185" s="1">
        <f>STDEVP(S61:S90)</f>
        <v>0.2571858385595046</v>
      </c>
      <c r="T185" s="6"/>
      <c r="U185" s="6"/>
      <c r="V185" s="1">
        <f aca="true" t="shared" si="176" ref="V185:AI185">STDEVP(V61:V90)</f>
        <v>1.4460228982357937</v>
      </c>
      <c r="W185" s="1">
        <f t="shared" si="176"/>
        <v>0.502843828196743</v>
      </c>
      <c r="X185" s="1">
        <f t="shared" si="176"/>
        <v>1.4968925219340963</v>
      </c>
      <c r="Y185" s="1">
        <f t="shared" si="176"/>
        <v>0.6761827136375363</v>
      </c>
      <c r="Z185" s="1">
        <f t="shared" si="176"/>
        <v>2.158515539284661</v>
      </c>
      <c r="AA185" s="1">
        <f t="shared" si="176"/>
        <v>0.9726691432456417</v>
      </c>
      <c r="AB185" s="1">
        <f t="shared" si="176"/>
        <v>0.9341546981094723</v>
      </c>
      <c r="AC185" s="1">
        <f t="shared" si="176"/>
        <v>0.5166641075205399</v>
      </c>
      <c r="AD185" s="1">
        <f t="shared" si="176"/>
        <v>1.1623008770920245</v>
      </c>
      <c r="AE185" s="1">
        <f t="shared" si="176"/>
        <v>2.6566594730140802</v>
      </c>
      <c r="AF185" s="1">
        <f>STDEVP(AF61:AF90)</f>
        <v>0.5848398071267034</v>
      </c>
      <c r="AG185" s="1">
        <f t="shared" si="176"/>
        <v>1.7490924948542752</v>
      </c>
      <c r="AH185" s="1">
        <f>STDEVP(AH61:AH90)</f>
        <v>1.1032291612453917</v>
      </c>
      <c r="AI185" s="1">
        <f t="shared" si="176"/>
        <v>2.6720800262467184</v>
      </c>
      <c r="AJ185" s="1"/>
      <c r="AL185" s="1">
        <f>STDEVP(AL61:AL90)</f>
        <v>1.985793460223547</v>
      </c>
      <c r="AM185" s="1">
        <f>STDEVP(AM61:AM90)</f>
        <v>2.9222732589544074</v>
      </c>
    </row>
    <row r="186" spans="1:39" ht="12.75">
      <c r="A186" s="20" t="s">
        <v>23</v>
      </c>
      <c r="B186" s="20">
        <f>MAX(B61:B90)</f>
        <v>2.42</v>
      </c>
      <c r="C186" s="20">
        <f aca="true" t="shared" si="177" ref="C186:M186">MAX(C61:C90)</f>
        <v>2.19</v>
      </c>
      <c r="D186" s="20">
        <f t="shared" si="177"/>
        <v>3.5</v>
      </c>
      <c r="E186" s="20">
        <f t="shared" si="177"/>
        <v>4.04</v>
      </c>
      <c r="F186" s="20">
        <f t="shared" si="177"/>
        <v>5.16</v>
      </c>
      <c r="G186" s="20">
        <f t="shared" si="177"/>
        <v>6.68</v>
      </c>
      <c r="H186" s="20">
        <f t="shared" si="177"/>
        <v>5.28</v>
      </c>
      <c r="I186" s="20">
        <f t="shared" si="177"/>
        <v>6.27</v>
      </c>
      <c r="J186" s="20">
        <f t="shared" si="177"/>
        <v>7.14</v>
      </c>
      <c r="K186" s="20">
        <f t="shared" si="177"/>
        <v>4.06</v>
      </c>
      <c r="L186" s="20">
        <f t="shared" si="177"/>
        <v>3.27</v>
      </c>
      <c r="M186" s="20">
        <f t="shared" si="177"/>
        <v>2.57</v>
      </c>
      <c r="N186" s="20"/>
      <c r="O186" s="1"/>
      <c r="P186" s="20">
        <f>MAX(P61:P90)</f>
        <v>36.63</v>
      </c>
      <c r="Q186" s="20"/>
      <c r="R186" s="20">
        <f>MAX(R61:R90)</f>
        <v>7.14</v>
      </c>
      <c r="S186" s="20">
        <f>MAX(S61:S90)</f>
        <v>1.3</v>
      </c>
      <c r="T186" s="6">
        <f>MAX(T51:T80)</f>
        <v>12</v>
      </c>
      <c r="U186" s="6"/>
      <c r="V186" s="20">
        <f aca="true" t="shared" si="178" ref="V186:AI186">MAX(V61:V90)</f>
        <v>10.82</v>
      </c>
      <c r="W186" s="20">
        <f t="shared" si="178"/>
        <v>8.962</v>
      </c>
      <c r="X186" s="20">
        <f t="shared" si="178"/>
        <v>13.92</v>
      </c>
      <c r="Y186" s="20">
        <f t="shared" si="178"/>
        <v>12.936000000000002</v>
      </c>
      <c r="Z186" s="20">
        <f t="shared" si="178"/>
        <v>11.32</v>
      </c>
      <c r="AA186" s="20">
        <f t="shared" si="178"/>
        <v>9.068</v>
      </c>
      <c r="AB186" s="20">
        <f t="shared" si="178"/>
        <v>5.550000000000001</v>
      </c>
      <c r="AC186" s="20">
        <f t="shared" si="178"/>
        <v>4.294</v>
      </c>
      <c r="AD186" s="20">
        <f t="shared" si="178"/>
        <v>31.588</v>
      </c>
      <c r="AE186" s="20">
        <f t="shared" si="178"/>
        <v>25.29</v>
      </c>
      <c r="AF186" s="20">
        <f>MAX(AF61:AF90)</f>
        <v>21.889999999999997</v>
      </c>
      <c r="AG186" s="20">
        <f t="shared" si="178"/>
        <v>12.67</v>
      </c>
      <c r="AH186" s="20">
        <f>MAX(AH61:AH90)</f>
        <v>11.274000000000001</v>
      </c>
      <c r="AI186" s="20">
        <f t="shared" si="178"/>
        <v>34.97</v>
      </c>
      <c r="AJ186" s="20"/>
      <c r="AL186" s="20">
        <f>MAX(AL61:AL90)</f>
        <v>17.55</v>
      </c>
      <c r="AM186" s="20">
        <f>MAX(AM61:AM90)</f>
        <v>21.030000000000005</v>
      </c>
    </row>
    <row r="187" spans="1:39" ht="12.75">
      <c r="A187" s="20" t="s">
        <v>24</v>
      </c>
      <c r="B187" s="20">
        <f>MIN(B61:B90)</f>
        <v>0.32</v>
      </c>
      <c r="C187" s="20">
        <f aca="true" t="shared" si="179" ref="C187:M187">MIN(C61:C90)</f>
        <v>0.34</v>
      </c>
      <c r="D187" s="20">
        <f t="shared" si="179"/>
        <v>0.52</v>
      </c>
      <c r="E187" s="20">
        <f t="shared" si="179"/>
        <v>1.3</v>
      </c>
      <c r="F187" s="20">
        <f t="shared" si="179"/>
        <v>1.83</v>
      </c>
      <c r="G187" s="20">
        <f t="shared" si="179"/>
        <v>2.71</v>
      </c>
      <c r="H187" s="20">
        <f t="shared" si="179"/>
        <v>2.05</v>
      </c>
      <c r="I187" s="20">
        <f t="shared" si="179"/>
        <v>1.53</v>
      </c>
      <c r="J187" s="20">
        <f t="shared" si="179"/>
        <v>0.95</v>
      </c>
      <c r="K187" s="20">
        <f t="shared" si="179"/>
        <v>0.25</v>
      </c>
      <c r="L187" s="20">
        <f t="shared" si="179"/>
        <v>0.43</v>
      </c>
      <c r="M187" s="20">
        <f t="shared" si="179"/>
        <v>0.56</v>
      </c>
      <c r="N187" s="20"/>
      <c r="O187" s="1"/>
      <c r="P187" s="20">
        <f>MIN(P61:P90)</f>
        <v>21.479999999999997</v>
      </c>
      <c r="Q187" s="20"/>
      <c r="R187" s="20">
        <f>MIN(R61:R90)</f>
        <v>3.31</v>
      </c>
      <c r="S187" s="20">
        <f>MIN(S61:S90)</f>
        <v>0.25</v>
      </c>
      <c r="T187" s="6">
        <f>MIN(T51:T80)</f>
        <v>12</v>
      </c>
      <c r="U187" s="6"/>
      <c r="V187" s="20">
        <f aca="true" t="shared" si="180" ref="V187:AI187">MIN(V61:V90)</f>
        <v>4.37</v>
      </c>
      <c r="W187" s="20">
        <f t="shared" si="180"/>
        <v>6.964</v>
      </c>
      <c r="X187" s="20">
        <f t="shared" si="180"/>
        <v>7.22</v>
      </c>
      <c r="Y187" s="20">
        <f t="shared" si="180"/>
        <v>10.516</v>
      </c>
      <c r="Z187" s="20">
        <f t="shared" si="180"/>
        <v>2.9200000000000004</v>
      </c>
      <c r="AA187" s="20">
        <f t="shared" si="180"/>
        <v>5.133999999999999</v>
      </c>
      <c r="AB187" s="20">
        <f t="shared" si="180"/>
        <v>1.97</v>
      </c>
      <c r="AC187" s="20">
        <f t="shared" si="180"/>
        <v>2.446</v>
      </c>
      <c r="AD187" s="20">
        <f t="shared" si="180"/>
        <v>27.427999999999997</v>
      </c>
      <c r="AE187" s="20">
        <f t="shared" si="180"/>
        <v>13.459999999999999</v>
      </c>
      <c r="AF187" s="20">
        <f>MIN(AF61:AF90)</f>
        <v>19.761999999999997</v>
      </c>
      <c r="AG187" s="20">
        <f t="shared" si="180"/>
        <v>5.92</v>
      </c>
      <c r="AH187" s="20">
        <f>MIN(AH61:AH90)</f>
        <v>7.57</v>
      </c>
      <c r="AI187" s="20">
        <f t="shared" si="180"/>
        <v>24.669999999999998</v>
      </c>
      <c r="AJ187" s="20"/>
      <c r="AL187" s="20">
        <f>MIN(AL61:AL90)</f>
        <v>8.97</v>
      </c>
      <c r="AM187" s="20">
        <f>MIN(AM61:AM90)</f>
        <v>7.499999999999999</v>
      </c>
    </row>
    <row r="188" spans="1:39" ht="12.75">
      <c r="A188" s="20" t="s">
        <v>40</v>
      </c>
      <c r="B188" s="9">
        <f>COUNT(B61:B90)</f>
        <v>30</v>
      </c>
      <c r="C188" s="9">
        <f aca="true" t="shared" si="181" ref="C188:M188">COUNT(C61:C90)</f>
        <v>30</v>
      </c>
      <c r="D188" s="9">
        <f t="shared" si="181"/>
        <v>30</v>
      </c>
      <c r="E188" s="9">
        <f t="shared" si="181"/>
        <v>30</v>
      </c>
      <c r="F188" s="9">
        <f t="shared" si="181"/>
        <v>30</v>
      </c>
      <c r="G188" s="9">
        <f t="shared" si="181"/>
        <v>30</v>
      </c>
      <c r="H188" s="9">
        <f t="shared" si="181"/>
        <v>30</v>
      </c>
      <c r="I188" s="9">
        <f t="shared" si="181"/>
        <v>30</v>
      </c>
      <c r="J188" s="9">
        <f t="shared" si="181"/>
        <v>30</v>
      </c>
      <c r="K188" s="9">
        <f t="shared" si="181"/>
        <v>30</v>
      </c>
      <c r="L188" s="9">
        <f t="shared" si="181"/>
        <v>30</v>
      </c>
      <c r="M188" s="9">
        <f t="shared" si="181"/>
        <v>30</v>
      </c>
      <c r="N188" s="9"/>
      <c r="O188" s="5"/>
      <c r="P188" s="9">
        <f>COUNT(P61:P90)</f>
        <v>30</v>
      </c>
      <c r="Q188" s="9"/>
      <c r="R188" s="9">
        <f>COUNT(R61:R90)</f>
        <v>30</v>
      </c>
      <c r="S188" s="9">
        <f>COUNT(S61:S90)</f>
        <v>30</v>
      </c>
      <c r="T188" s="9">
        <f>COUNT(T61:T90)</f>
        <v>30</v>
      </c>
      <c r="U188" s="10"/>
      <c r="V188" s="9">
        <f aca="true" t="shared" si="182" ref="V188:AI188">COUNT(V61:V90)</f>
        <v>30</v>
      </c>
      <c r="W188" s="9">
        <f t="shared" si="182"/>
        <v>30</v>
      </c>
      <c r="X188" s="9">
        <f t="shared" si="182"/>
        <v>30</v>
      </c>
      <c r="Y188" s="9">
        <f t="shared" si="182"/>
        <v>30</v>
      </c>
      <c r="Z188" s="9">
        <f t="shared" si="182"/>
        <v>30</v>
      </c>
      <c r="AA188" s="9">
        <f t="shared" si="182"/>
        <v>30</v>
      </c>
      <c r="AB188" s="9">
        <f t="shared" si="182"/>
        <v>30</v>
      </c>
      <c r="AC188" s="9">
        <f t="shared" si="182"/>
        <v>30</v>
      </c>
      <c r="AD188" s="9">
        <f t="shared" si="182"/>
        <v>30</v>
      </c>
      <c r="AE188" s="9">
        <f t="shared" si="182"/>
        <v>30</v>
      </c>
      <c r="AF188" s="9">
        <f t="shared" si="182"/>
        <v>30</v>
      </c>
      <c r="AG188" s="9">
        <f t="shared" si="182"/>
        <v>30</v>
      </c>
      <c r="AH188" s="9">
        <f t="shared" si="182"/>
        <v>30</v>
      </c>
      <c r="AI188" s="9">
        <f t="shared" si="182"/>
        <v>30</v>
      </c>
      <c r="AJ188" s="9"/>
      <c r="AL188" s="9">
        <f>COUNT(AL61:AL90)</f>
        <v>30</v>
      </c>
      <c r="AM188" s="9">
        <f>COUNT(AM61:AM90)</f>
        <v>30</v>
      </c>
    </row>
    <row r="189" spans="2:3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R189" s="1"/>
      <c r="T189" s="6"/>
      <c r="U189" s="6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t="s">
        <v>31</v>
      </c>
      <c r="B190" s="7">
        <f>+A51</f>
        <v>1941</v>
      </c>
      <c r="C190" s="7">
        <f>A80</f>
        <v>1970</v>
      </c>
      <c r="D190" s="1"/>
      <c r="E190" s="7">
        <f>+C190-B190+1</f>
        <v>30</v>
      </c>
      <c r="F190" s="1"/>
      <c r="G190" s="1"/>
      <c r="H190" s="1"/>
      <c r="I190" s="1"/>
      <c r="J190" s="1"/>
      <c r="K190" s="1"/>
      <c r="L190" s="1"/>
      <c r="M190" s="1"/>
      <c r="N190" s="1"/>
      <c r="R190" s="1"/>
      <c r="S190" s="1"/>
      <c r="T190" s="6"/>
      <c r="U190" s="6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9" ht="12.75">
      <c r="A191" s="1" t="s">
        <v>32</v>
      </c>
      <c r="B191" s="22">
        <f>AVERAGE(B51:B80)</f>
        <v>1.1176666666666664</v>
      </c>
      <c r="C191" s="22">
        <f aca="true" t="shared" si="183" ref="C191:M191">AVERAGE(C51:C80)</f>
        <v>0.9853333333333334</v>
      </c>
      <c r="D191" s="22">
        <f t="shared" si="183"/>
        <v>1.7433333333333327</v>
      </c>
      <c r="E191" s="22">
        <f t="shared" si="183"/>
        <v>2.6399999999999997</v>
      </c>
      <c r="F191" s="22">
        <f t="shared" si="183"/>
        <v>3.5246666666666675</v>
      </c>
      <c r="G191" s="22">
        <f t="shared" si="183"/>
        <v>4.3163333333333345</v>
      </c>
      <c r="H191" s="22">
        <f t="shared" si="183"/>
        <v>3.622</v>
      </c>
      <c r="I191" s="22">
        <f t="shared" si="183"/>
        <v>3.448</v>
      </c>
      <c r="J191" s="22">
        <f t="shared" si="183"/>
        <v>3.248</v>
      </c>
      <c r="K191" s="22">
        <f t="shared" si="183"/>
        <v>2.1426666666666674</v>
      </c>
      <c r="L191" s="22">
        <f t="shared" si="183"/>
        <v>1.7006666666666668</v>
      </c>
      <c r="M191" s="22">
        <f t="shared" si="183"/>
        <v>1.2779999999999998</v>
      </c>
      <c r="N191" s="22"/>
      <c r="O191" s="1">
        <f>SUM(B191:M191)</f>
        <v>29.76666666666667</v>
      </c>
      <c r="P191" s="22">
        <f>AVERAGE(P51:P80)</f>
        <v>29.766666666666662</v>
      </c>
      <c r="Q191" s="22"/>
      <c r="R191" s="22">
        <f>AVERAGE(R51:R80)</f>
        <v>5.090000000000001</v>
      </c>
      <c r="S191" s="22">
        <f>AVERAGE(S51:S80)</f>
        <v>0.6993333333333334</v>
      </c>
      <c r="T191" s="6"/>
      <c r="U191" s="6"/>
      <c r="V191" s="22">
        <f aca="true" t="shared" si="184" ref="V191:AI191">AVERAGE(V51:V80)</f>
        <v>7.9079999999999995</v>
      </c>
      <c r="W191" s="22">
        <f t="shared" si="184"/>
        <v>7.849066666666666</v>
      </c>
      <c r="X191" s="22">
        <f t="shared" si="184"/>
        <v>11.386333333333335</v>
      </c>
      <c r="Y191" s="22">
        <f t="shared" si="184"/>
        <v>11.440133333333332</v>
      </c>
      <c r="Z191" s="22">
        <f t="shared" si="184"/>
        <v>7.091333333333334</v>
      </c>
      <c r="AA191" s="22">
        <f t="shared" si="184"/>
        <v>6.981466666666667</v>
      </c>
      <c r="AB191" s="22">
        <f t="shared" si="184"/>
        <v>3.4296666666666673</v>
      </c>
      <c r="AC191" s="22">
        <f t="shared" si="184"/>
        <v>3.428133333333333</v>
      </c>
      <c r="AD191" s="22">
        <f t="shared" si="184"/>
        <v>29.69653333333333</v>
      </c>
      <c r="AE191" s="22">
        <f t="shared" si="184"/>
        <v>20.798999999999996</v>
      </c>
      <c r="AF191" s="22">
        <f>AVERAGE(AF51:AF80)</f>
        <v>20.705866666666665</v>
      </c>
      <c r="AG191" s="22">
        <f t="shared" si="184"/>
        <v>9.024999999999999</v>
      </c>
      <c r="AH191" s="22">
        <f>AVERAGE(AH51:AH80)</f>
        <v>8.994333333333335</v>
      </c>
      <c r="AI191" s="22">
        <f t="shared" si="184"/>
        <v>29.65266666666667</v>
      </c>
      <c r="AJ191" s="22"/>
      <c r="AL191" s="22">
        <f>AVERAGE(AL51:AL80)</f>
        <v>14.327333333333332</v>
      </c>
      <c r="AM191" s="22">
        <f>AVERAGE(AM51:AM80)</f>
        <v>15.439333333333336</v>
      </c>
    </row>
    <row r="192" spans="1:39" ht="12.75">
      <c r="A192" t="s">
        <v>33</v>
      </c>
      <c r="B192" s="12">
        <f>MEDIAN(B51:B80)</f>
        <v>0.925</v>
      </c>
      <c r="C192" s="12">
        <f aca="true" t="shared" si="185" ref="C192:M192">MEDIAN(C51:C80)</f>
        <v>0.945</v>
      </c>
      <c r="D192" s="12">
        <f t="shared" si="185"/>
        <v>1.8</v>
      </c>
      <c r="E192" s="12">
        <f t="shared" si="185"/>
        <v>2.545</v>
      </c>
      <c r="F192" s="12">
        <f t="shared" si="185"/>
        <v>3.4000000000000004</v>
      </c>
      <c r="G192" s="12">
        <f t="shared" si="185"/>
        <v>4.24</v>
      </c>
      <c r="H192" s="12">
        <f t="shared" si="185"/>
        <v>3.785</v>
      </c>
      <c r="I192" s="12">
        <f t="shared" si="185"/>
        <v>3.545</v>
      </c>
      <c r="J192" s="12">
        <f t="shared" si="185"/>
        <v>2.955</v>
      </c>
      <c r="K192" s="12">
        <f t="shared" si="185"/>
        <v>1.92</v>
      </c>
      <c r="L192" s="12">
        <f t="shared" si="185"/>
        <v>1.625</v>
      </c>
      <c r="M192" s="12">
        <f t="shared" si="185"/>
        <v>1.31</v>
      </c>
      <c r="N192" s="12"/>
      <c r="O192" s="1"/>
      <c r="P192" s="12">
        <f>MEDIAN(P51:P80)</f>
        <v>29.78</v>
      </c>
      <c r="Q192" s="12"/>
      <c r="R192" s="12">
        <f>MEDIAN(R51:R80)</f>
        <v>5.08</v>
      </c>
      <c r="S192" s="12">
        <f>MEDIAN(S51:S80)</f>
        <v>0.695</v>
      </c>
      <c r="T192" s="6"/>
      <c r="U192" s="6"/>
      <c r="V192" s="12">
        <f aca="true" t="shared" si="186" ref="V192:AI192">MEDIAN(V51:V80)</f>
        <v>8.05</v>
      </c>
      <c r="W192" s="12">
        <f t="shared" si="186"/>
        <v>7.879</v>
      </c>
      <c r="X192" s="12">
        <f t="shared" si="186"/>
        <v>11.415</v>
      </c>
      <c r="Y192" s="12">
        <f t="shared" si="186"/>
        <v>11.33</v>
      </c>
      <c r="Z192" s="12">
        <f t="shared" si="186"/>
        <v>6.51</v>
      </c>
      <c r="AA192" s="12">
        <f t="shared" si="186"/>
        <v>6.9719999999999995</v>
      </c>
      <c r="AB192" s="12">
        <f t="shared" si="186"/>
        <v>3.575</v>
      </c>
      <c r="AC192" s="12">
        <f t="shared" si="186"/>
        <v>3.2880000000000003</v>
      </c>
      <c r="AD192" s="12">
        <f t="shared" si="186"/>
        <v>29.684999999999995</v>
      </c>
      <c r="AE192" s="12">
        <f t="shared" si="186"/>
        <v>21.020000000000003</v>
      </c>
      <c r="AF192" s="12">
        <f>MEDIAN(AF51:AF80)</f>
        <v>20.844</v>
      </c>
      <c r="AG192" s="12">
        <f t="shared" si="186"/>
        <v>8.95</v>
      </c>
      <c r="AH192" s="12">
        <f>MEDIAN(AH51:AH80)</f>
        <v>8.897000000000002</v>
      </c>
      <c r="AI192" s="12">
        <f t="shared" si="186"/>
        <v>29.74</v>
      </c>
      <c r="AJ192" s="12"/>
      <c r="AL192" s="12">
        <f>MEDIAN(AL51:AL80)</f>
        <v>14.495</v>
      </c>
      <c r="AM192" s="12">
        <f>MEDIAN(AM51:AM80)</f>
        <v>14.684999999999999</v>
      </c>
    </row>
    <row r="193" spans="1:39" ht="12.75">
      <c r="A193" t="s">
        <v>34</v>
      </c>
      <c r="B193" s="12">
        <f>MODE(B51:B80)</f>
        <v>0.71</v>
      </c>
      <c r="C193" s="12">
        <f aca="true" t="shared" si="187" ref="C193:M193">MODE(C51:C80)</f>
        <v>0.94</v>
      </c>
      <c r="D193" s="12">
        <f t="shared" si="187"/>
        <v>2.44</v>
      </c>
      <c r="E193" s="12" t="e">
        <f t="shared" si="187"/>
        <v>#N/A</v>
      </c>
      <c r="F193" s="12">
        <f t="shared" si="187"/>
        <v>4.87</v>
      </c>
      <c r="G193" s="12">
        <f t="shared" si="187"/>
        <v>5.67</v>
      </c>
      <c r="H193" s="12">
        <f t="shared" si="187"/>
        <v>4.09</v>
      </c>
      <c r="I193" s="12">
        <f t="shared" si="187"/>
        <v>4.43</v>
      </c>
      <c r="J193" s="12">
        <f t="shared" si="187"/>
        <v>2.65</v>
      </c>
      <c r="K193" s="12">
        <f t="shared" si="187"/>
        <v>1.82</v>
      </c>
      <c r="L193" s="12">
        <f t="shared" si="187"/>
        <v>2.09</v>
      </c>
      <c r="M193" s="12">
        <f t="shared" si="187"/>
        <v>1.29</v>
      </c>
      <c r="N193" s="12"/>
      <c r="O193" s="1"/>
      <c r="P193" s="12" t="e">
        <f>MODE(P51:P80)</f>
        <v>#N/A</v>
      </c>
      <c r="Q193" s="12"/>
      <c r="R193" s="12">
        <f>MODE(R51:R80)</f>
        <v>4.87</v>
      </c>
      <c r="S193" s="12">
        <f>MODE(S51:S80)</f>
        <v>0.74</v>
      </c>
      <c r="T193" s="6"/>
      <c r="U193" s="6"/>
      <c r="V193" s="12" t="e">
        <f aca="true" t="shared" si="188" ref="V193:AI193">MODE(V51:V80)</f>
        <v>#N/A</v>
      </c>
      <c r="W193" s="12" t="e">
        <f t="shared" si="188"/>
        <v>#N/A</v>
      </c>
      <c r="X193" s="12">
        <f t="shared" si="188"/>
        <v>10.219999999999999</v>
      </c>
      <c r="Y193" s="12">
        <f t="shared" si="188"/>
        <v>11.05</v>
      </c>
      <c r="Z193" s="12" t="e">
        <f t="shared" si="188"/>
        <v>#N/A</v>
      </c>
      <c r="AA193" s="12" t="e">
        <f t="shared" si="188"/>
        <v>#N/A</v>
      </c>
      <c r="AB193" s="12">
        <f t="shared" si="188"/>
        <v>3.7</v>
      </c>
      <c r="AC193" s="12" t="e">
        <f t="shared" si="188"/>
        <v>#N/A</v>
      </c>
      <c r="AD193" s="12" t="e">
        <f t="shared" si="188"/>
        <v>#N/A</v>
      </c>
      <c r="AE193" s="12" t="e">
        <f t="shared" si="188"/>
        <v>#N/A</v>
      </c>
      <c r="AF193" s="12" t="e">
        <f>MODE(AF51:AF80)</f>
        <v>#N/A</v>
      </c>
      <c r="AG193" s="12">
        <f t="shared" si="188"/>
        <v>10.51</v>
      </c>
      <c r="AH193" s="12" t="e">
        <f>MODE(AH51:AH80)</f>
        <v>#N/A</v>
      </c>
      <c r="AI193" s="12" t="e">
        <f t="shared" si="188"/>
        <v>#N/A</v>
      </c>
      <c r="AJ193" s="12"/>
      <c r="AL193" s="12" t="e">
        <f>MODE(AL51:AL80)</f>
        <v>#N/A</v>
      </c>
      <c r="AM193" s="12" t="e">
        <f>MODE(AM51:AM80)</f>
        <v>#N/A</v>
      </c>
    </row>
    <row r="194" spans="1:39" ht="12.75">
      <c r="A194" s="1" t="s">
        <v>35</v>
      </c>
      <c r="B194" s="1">
        <f>STDEVP(B51:B80)</f>
        <v>0.5149607320520238</v>
      </c>
      <c r="C194" s="1">
        <f aca="true" t="shared" si="189" ref="C194:M194">STDEVP(C51:C80)</f>
        <v>0.4123245754930884</v>
      </c>
      <c r="D194" s="1">
        <f t="shared" si="189"/>
        <v>0.5787534497137427</v>
      </c>
      <c r="E194" s="1">
        <f t="shared" si="189"/>
        <v>0.8065605990872607</v>
      </c>
      <c r="F194" s="1">
        <f t="shared" si="189"/>
        <v>0.934532800684679</v>
      </c>
      <c r="G194" s="1">
        <f t="shared" si="189"/>
        <v>1.0710819555736868</v>
      </c>
      <c r="H194" s="1">
        <f t="shared" si="189"/>
        <v>0.8062646381100105</v>
      </c>
      <c r="I194" s="1">
        <f t="shared" si="189"/>
        <v>0.8939366122196062</v>
      </c>
      <c r="J194" s="1">
        <f t="shared" si="189"/>
        <v>1.4248003368893467</v>
      </c>
      <c r="K194" s="1">
        <f t="shared" si="189"/>
        <v>1.0930292259994172</v>
      </c>
      <c r="L194" s="1">
        <f t="shared" si="189"/>
        <v>0.4907744446846795</v>
      </c>
      <c r="M194" s="1">
        <f t="shared" si="189"/>
        <v>0.45176985291185634</v>
      </c>
      <c r="N194" s="1"/>
      <c r="O194" s="1"/>
      <c r="P194" s="1">
        <f>STDEVP(P51:P80)</f>
        <v>3.0934504288182234</v>
      </c>
      <c r="Q194" s="1"/>
      <c r="R194" s="1">
        <f>STDEVP(R51:R80)</f>
        <v>0.774613882309544</v>
      </c>
      <c r="S194" s="1">
        <f>STDEVP(S51:S80)</f>
        <v>0.24572251739626058</v>
      </c>
      <c r="T194" s="6"/>
      <c r="U194" s="6"/>
      <c r="V194" s="1">
        <f aca="true" t="shared" si="190" ref="V194:AI194">STDEVP(V51:V80)</f>
        <v>1.3146112226307356</v>
      </c>
      <c r="W194" s="1">
        <f t="shared" si="190"/>
        <v>0.4827517604548142</v>
      </c>
      <c r="X194" s="1">
        <f t="shared" si="190"/>
        <v>1.2992369127897845</v>
      </c>
      <c r="Y194" s="1">
        <f t="shared" si="190"/>
        <v>0.6091609384135596</v>
      </c>
      <c r="Z194" s="1">
        <f t="shared" si="190"/>
        <v>2.138706358733915</v>
      </c>
      <c r="AA194" s="1">
        <f t="shared" si="190"/>
        <v>0.8557485508151398</v>
      </c>
      <c r="AB194" s="1">
        <f t="shared" si="190"/>
        <v>0.9766558019873479</v>
      </c>
      <c r="AC194" s="1">
        <f t="shared" si="190"/>
        <v>0.5423978695467886</v>
      </c>
      <c r="AD194" s="1">
        <f t="shared" si="190"/>
        <v>1.093679042904677</v>
      </c>
      <c r="AE194" s="1">
        <f t="shared" si="190"/>
        <v>2.4161530718617157</v>
      </c>
      <c r="AF194" s="1">
        <f>STDEVP(AF51:AF80)</f>
        <v>0.8576836920191236</v>
      </c>
      <c r="AG194" s="1">
        <f t="shared" si="190"/>
        <v>1.5881997145615456</v>
      </c>
      <c r="AH194" s="1">
        <f>STDEVP(AH51:AH80)</f>
        <v>0.9402693349366532</v>
      </c>
      <c r="AI194" s="1">
        <f t="shared" si="190"/>
        <v>2.584238035131869</v>
      </c>
      <c r="AJ194" s="1"/>
      <c r="AL194" s="1">
        <f>STDEVP(AL51:AL80)</f>
        <v>1.995100554413801</v>
      </c>
      <c r="AM194" s="1">
        <f>STDEVP(AM51:AM80)</f>
        <v>2.2449230622797383</v>
      </c>
    </row>
    <row r="195" spans="1:39" ht="12.75">
      <c r="A195" s="20" t="s">
        <v>23</v>
      </c>
      <c r="B195" s="20">
        <f>MAX(B51:B80)</f>
        <v>2.42</v>
      </c>
      <c r="C195" s="20">
        <f aca="true" t="shared" si="191" ref="C195:M195">MAX(C51:C80)</f>
        <v>1.84</v>
      </c>
      <c r="D195" s="20">
        <f t="shared" si="191"/>
        <v>3.09</v>
      </c>
      <c r="E195" s="20">
        <f t="shared" si="191"/>
        <v>4.08</v>
      </c>
      <c r="F195" s="20">
        <f t="shared" si="191"/>
        <v>5.16</v>
      </c>
      <c r="G195" s="20">
        <f t="shared" si="191"/>
        <v>6.68</v>
      </c>
      <c r="H195" s="20">
        <f t="shared" si="191"/>
        <v>5.14</v>
      </c>
      <c r="I195" s="20">
        <f t="shared" si="191"/>
        <v>5.55</v>
      </c>
      <c r="J195" s="20">
        <f t="shared" si="191"/>
        <v>7.14</v>
      </c>
      <c r="K195" s="20">
        <f t="shared" si="191"/>
        <v>4.6</v>
      </c>
      <c r="L195" s="20">
        <f t="shared" si="191"/>
        <v>2.72</v>
      </c>
      <c r="M195" s="20">
        <f t="shared" si="191"/>
        <v>2.57</v>
      </c>
      <c r="N195" s="20"/>
      <c r="O195" s="1"/>
      <c r="P195" s="20">
        <f>MAX(P51:P80)</f>
        <v>36.63</v>
      </c>
      <c r="Q195" s="20"/>
      <c r="R195" s="20">
        <f>MAX(R51:R80)</f>
        <v>7.14</v>
      </c>
      <c r="S195" s="20">
        <f>MAX(S51:S80)</f>
        <v>1.21</v>
      </c>
      <c r="T195" s="6">
        <f>MAX(T61:T90)</f>
        <v>12</v>
      </c>
      <c r="U195" s="6"/>
      <c r="V195" s="20">
        <f aca="true" t="shared" si="192" ref="V195:AI195">MAX(V51:V80)</f>
        <v>10.16</v>
      </c>
      <c r="W195" s="20">
        <f t="shared" si="192"/>
        <v>8.687999999999999</v>
      </c>
      <c r="X195" s="20">
        <f t="shared" si="192"/>
        <v>13.92</v>
      </c>
      <c r="Y195" s="20">
        <f t="shared" si="192"/>
        <v>12.55</v>
      </c>
      <c r="Z195" s="20">
        <f t="shared" si="192"/>
        <v>11.82</v>
      </c>
      <c r="AA195" s="20">
        <f t="shared" si="192"/>
        <v>9.068</v>
      </c>
      <c r="AB195" s="20">
        <f t="shared" si="192"/>
        <v>5.550000000000001</v>
      </c>
      <c r="AC195" s="20">
        <f t="shared" si="192"/>
        <v>4.284</v>
      </c>
      <c r="AD195" s="20">
        <f t="shared" si="192"/>
        <v>31.588</v>
      </c>
      <c r="AE195" s="20">
        <f t="shared" si="192"/>
        <v>25.29</v>
      </c>
      <c r="AF195" s="20">
        <f>MAX(AF51:AF80)</f>
        <v>22.752</v>
      </c>
      <c r="AG195" s="20">
        <f t="shared" si="192"/>
        <v>12.67</v>
      </c>
      <c r="AH195" s="20">
        <f>MAX(AH51:AH80)</f>
        <v>11.13</v>
      </c>
      <c r="AI195" s="20">
        <f t="shared" si="192"/>
        <v>34.61</v>
      </c>
      <c r="AJ195" s="20"/>
      <c r="AL195" s="20">
        <f>MAX(AL51:AL80)</f>
        <v>17.55</v>
      </c>
      <c r="AM195" s="20">
        <f>MAX(AM51:AM80)</f>
        <v>20.009999999999998</v>
      </c>
    </row>
    <row r="196" spans="1:39" ht="12.75">
      <c r="A196" s="20" t="s">
        <v>24</v>
      </c>
      <c r="B196" s="20">
        <f>MIN(B51:B80)</f>
        <v>0.32</v>
      </c>
      <c r="C196" s="20">
        <f aca="true" t="shared" si="193" ref="C196:M196">MIN(C51:C80)</f>
        <v>0.34</v>
      </c>
      <c r="D196" s="20">
        <f t="shared" si="193"/>
        <v>0.52</v>
      </c>
      <c r="E196" s="20">
        <f t="shared" si="193"/>
        <v>1.04</v>
      </c>
      <c r="F196" s="20">
        <f t="shared" si="193"/>
        <v>1.83</v>
      </c>
      <c r="G196" s="20">
        <f t="shared" si="193"/>
        <v>2.71</v>
      </c>
      <c r="H196" s="20">
        <f t="shared" si="193"/>
        <v>2.05</v>
      </c>
      <c r="I196" s="20">
        <f t="shared" si="193"/>
        <v>1.75</v>
      </c>
      <c r="J196" s="20">
        <f t="shared" si="193"/>
        <v>0.95</v>
      </c>
      <c r="K196" s="20">
        <f t="shared" si="193"/>
        <v>0.25</v>
      </c>
      <c r="L196" s="20">
        <f t="shared" si="193"/>
        <v>0.58</v>
      </c>
      <c r="M196" s="20">
        <f t="shared" si="193"/>
        <v>0.37</v>
      </c>
      <c r="N196" s="20"/>
      <c r="O196" s="1"/>
      <c r="P196" s="20">
        <f>MIN(P51:P80)</f>
        <v>23.599999999999998</v>
      </c>
      <c r="Q196" s="20"/>
      <c r="R196" s="20">
        <f>MIN(R51:R80)</f>
        <v>3.48</v>
      </c>
      <c r="S196" s="20">
        <f>MIN(S51:S80)</f>
        <v>0.25</v>
      </c>
      <c r="T196" s="6">
        <f>MIN(T61:T90)</f>
        <v>12</v>
      </c>
      <c r="U196" s="6"/>
      <c r="V196" s="20">
        <f aca="true" t="shared" si="194" ref="V196:AI196">MIN(V51:V80)</f>
        <v>4.37</v>
      </c>
      <c r="W196" s="20">
        <f t="shared" si="194"/>
        <v>6.964</v>
      </c>
      <c r="X196" s="20">
        <f t="shared" si="194"/>
        <v>8.74</v>
      </c>
      <c r="Y196" s="20">
        <f t="shared" si="194"/>
        <v>10.514000000000001</v>
      </c>
      <c r="Z196" s="20">
        <f t="shared" si="194"/>
        <v>3.2800000000000002</v>
      </c>
      <c r="AA196" s="20">
        <f t="shared" si="194"/>
        <v>5.133999999999999</v>
      </c>
      <c r="AB196" s="20">
        <f t="shared" si="194"/>
        <v>1.97</v>
      </c>
      <c r="AC196" s="20">
        <f t="shared" si="194"/>
        <v>2.446</v>
      </c>
      <c r="AD196" s="20">
        <f t="shared" si="194"/>
        <v>27.427999999999997</v>
      </c>
      <c r="AE196" s="20">
        <f t="shared" si="194"/>
        <v>15.700000000000001</v>
      </c>
      <c r="AF196" s="20">
        <f>MIN(AF51:AF80)</f>
        <v>18.868000000000002</v>
      </c>
      <c r="AG196" s="20">
        <f t="shared" si="194"/>
        <v>5.92</v>
      </c>
      <c r="AH196" s="20">
        <f>MIN(AH51:AH80)</f>
        <v>7.57</v>
      </c>
      <c r="AI196" s="20">
        <f t="shared" si="194"/>
        <v>24.84</v>
      </c>
      <c r="AJ196" s="20"/>
      <c r="AL196" s="20">
        <f>MIN(AL51:AL80)</f>
        <v>8.97</v>
      </c>
      <c r="AM196" s="20">
        <f>MIN(AM51:AM80)</f>
        <v>12.04</v>
      </c>
    </row>
    <row r="197" spans="1:39" ht="12.75">
      <c r="A197" s="20" t="s">
        <v>40</v>
      </c>
      <c r="B197" s="9">
        <f>COUNT(B51:B80)</f>
        <v>30</v>
      </c>
      <c r="C197" s="9">
        <f aca="true" t="shared" si="195" ref="C197:M197">COUNT(C51:C80)</f>
        <v>30</v>
      </c>
      <c r="D197" s="9">
        <f t="shared" si="195"/>
        <v>30</v>
      </c>
      <c r="E197" s="9">
        <f t="shared" si="195"/>
        <v>30</v>
      </c>
      <c r="F197" s="9">
        <f t="shared" si="195"/>
        <v>30</v>
      </c>
      <c r="G197" s="9">
        <f t="shared" si="195"/>
        <v>30</v>
      </c>
      <c r="H197" s="9">
        <f t="shared" si="195"/>
        <v>30</v>
      </c>
      <c r="I197" s="9">
        <f t="shared" si="195"/>
        <v>30</v>
      </c>
      <c r="J197" s="9">
        <f t="shared" si="195"/>
        <v>30</v>
      </c>
      <c r="K197" s="9">
        <f t="shared" si="195"/>
        <v>30</v>
      </c>
      <c r="L197" s="9">
        <f t="shared" si="195"/>
        <v>30</v>
      </c>
      <c r="M197" s="9">
        <f t="shared" si="195"/>
        <v>30</v>
      </c>
      <c r="N197" s="9"/>
      <c r="O197" s="5"/>
      <c r="P197" s="9">
        <f>COUNT(P51:P80)</f>
        <v>30</v>
      </c>
      <c r="Q197" s="9"/>
      <c r="R197" s="9">
        <f>COUNT(R51:R80)</f>
        <v>30</v>
      </c>
      <c r="S197" s="9">
        <f>COUNT(S51:S80)</f>
        <v>30</v>
      </c>
      <c r="T197" s="9">
        <f>COUNT(T51:T80)</f>
        <v>30</v>
      </c>
      <c r="U197" s="10"/>
      <c r="V197" s="9">
        <f aca="true" t="shared" si="196" ref="V197:AI197">COUNT(V51:V80)</f>
        <v>30</v>
      </c>
      <c r="W197" s="9">
        <f t="shared" si="196"/>
        <v>30</v>
      </c>
      <c r="X197" s="9">
        <f t="shared" si="196"/>
        <v>30</v>
      </c>
      <c r="Y197" s="9">
        <f t="shared" si="196"/>
        <v>30</v>
      </c>
      <c r="Z197" s="9">
        <f t="shared" si="196"/>
        <v>30</v>
      </c>
      <c r="AA197" s="9">
        <f t="shared" si="196"/>
        <v>30</v>
      </c>
      <c r="AB197" s="9">
        <f t="shared" si="196"/>
        <v>30</v>
      </c>
      <c r="AC197" s="9">
        <f t="shared" si="196"/>
        <v>30</v>
      </c>
      <c r="AD197" s="9">
        <f t="shared" si="196"/>
        <v>30</v>
      </c>
      <c r="AE197" s="9">
        <f t="shared" si="196"/>
        <v>30</v>
      </c>
      <c r="AF197" s="9">
        <f t="shared" si="196"/>
        <v>30</v>
      </c>
      <c r="AG197" s="9">
        <f t="shared" si="196"/>
        <v>30</v>
      </c>
      <c r="AH197" s="9">
        <f t="shared" si="196"/>
        <v>30</v>
      </c>
      <c r="AI197" s="9">
        <f t="shared" si="196"/>
        <v>30</v>
      </c>
      <c r="AJ197" s="9"/>
      <c r="AL197" s="9">
        <f>COUNT(AL51:AL80)</f>
        <v>30</v>
      </c>
      <c r="AM197" s="9">
        <f>COUNT(AM51:AM80)</f>
        <v>30</v>
      </c>
    </row>
    <row r="198" spans="2:3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R198" s="1"/>
      <c r="T198" s="6"/>
      <c r="U198" s="6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>
      <c r="A199" t="s">
        <v>31</v>
      </c>
      <c r="B199" s="7">
        <f>+A41</f>
        <v>1931</v>
      </c>
      <c r="C199" s="7">
        <f>A70</f>
        <v>1960</v>
      </c>
      <c r="D199" s="1"/>
      <c r="E199" s="7">
        <f>+C199-B199+1</f>
        <v>30</v>
      </c>
      <c r="F199" s="1"/>
      <c r="G199" s="1"/>
      <c r="H199" s="1"/>
      <c r="I199" s="1"/>
      <c r="J199" s="1"/>
      <c r="K199" s="1"/>
      <c r="L199" s="1"/>
      <c r="M199" s="1"/>
      <c r="N199" s="1"/>
      <c r="R199" s="1"/>
      <c r="S199" s="1"/>
      <c r="T199" s="6"/>
      <c r="U199" s="6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9" ht="12.75">
      <c r="A200" s="1" t="s">
        <v>32</v>
      </c>
      <c r="B200" s="22">
        <f>AVERAGE(B41:B70)</f>
        <v>1.1896666666666667</v>
      </c>
      <c r="C200" s="22">
        <f aca="true" t="shared" si="197" ref="C200:M200">AVERAGE(C41:C70)</f>
        <v>1.0683333333333331</v>
      </c>
      <c r="D200" s="22">
        <f t="shared" si="197"/>
        <v>1.6626666666666665</v>
      </c>
      <c r="E200" s="22">
        <f t="shared" si="197"/>
        <v>2.409666666666667</v>
      </c>
      <c r="F200" s="22">
        <f t="shared" si="197"/>
        <v>3.431333333333333</v>
      </c>
      <c r="G200" s="22">
        <f t="shared" si="197"/>
        <v>4.207666666666667</v>
      </c>
      <c r="H200" s="22">
        <f t="shared" si="197"/>
        <v>3.3109999999999995</v>
      </c>
      <c r="I200" s="22">
        <f t="shared" si="197"/>
        <v>3.6023333333333336</v>
      </c>
      <c r="J200" s="22">
        <f t="shared" si="197"/>
        <v>3.0283333333333338</v>
      </c>
      <c r="K200" s="22">
        <f t="shared" si="197"/>
        <v>2.0533333333333332</v>
      </c>
      <c r="L200" s="22">
        <f t="shared" si="197"/>
        <v>1.8633333333333333</v>
      </c>
      <c r="M200" s="22">
        <f t="shared" si="197"/>
        <v>1.1946666666666665</v>
      </c>
      <c r="N200" s="22"/>
      <c r="O200" s="1">
        <f>SUM(B200:M200)</f>
        <v>29.022333333333336</v>
      </c>
      <c r="P200" s="22">
        <f>AVERAGE(P41:P70)</f>
        <v>29.022333333333332</v>
      </c>
      <c r="Q200" s="22"/>
      <c r="R200" s="22">
        <f>AVERAGE(R41:R70)</f>
        <v>4.884666666666667</v>
      </c>
      <c r="S200" s="22">
        <f>AVERAGE(S41:S70)</f>
        <v>0.743</v>
      </c>
      <c r="T200" s="6"/>
      <c r="U200" s="6"/>
      <c r="V200" s="22">
        <f aca="true" t="shared" si="198" ref="V200:AI200">AVERAGE(V41:V70)</f>
        <v>7.503666666666667</v>
      </c>
      <c r="W200" s="22">
        <f t="shared" si="198"/>
        <v>7.496999999999999</v>
      </c>
      <c r="X200" s="22">
        <f t="shared" si="198"/>
        <v>11.121000000000002</v>
      </c>
      <c r="Y200" s="22">
        <f t="shared" si="198"/>
        <v>11.059733333333334</v>
      </c>
      <c r="Z200" s="22">
        <f t="shared" si="198"/>
        <v>6.945000000000001</v>
      </c>
      <c r="AA200" s="22">
        <f t="shared" si="198"/>
        <v>6.911466666666666</v>
      </c>
      <c r="AB200" s="22">
        <f t="shared" si="198"/>
        <v>3.4653333333333327</v>
      </c>
      <c r="AC200" s="22">
        <f t="shared" si="198"/>
        <v>3.438933333333333</v>
      </c>
      <c r="AD200" s="22">
        <f t="shared" si="198"/>
        <v>28.91753333333333</v>
      </c>
      <c r="AE200" s="22">
        <f t="shared" si="198"/>
        <v>19.99033333333333</v>
      </c>
      <c r="AF200" s="22">
        <f>AVERAGE(AF41:AF70)</f>
        <v>19.92526666666667</v>
      </c>
      <c r="AG200" s="22">
        <f t="shared" si="198"/>
        <v>9.075666666666665</v>
      </c>
      <c r="AH200" s="22">
        <f>AVERAGE(AH41:AH70)</f>
        <v>8.9904</v>
      </c>
      <c r="AI200" s="22">
        <f t="shared" si="198"/>
        <v>29.144000000000005</v>
      </c>
      <c r="AJ200" s="22"/>
      <c r="AL200" s="22">
        <f>AVERAGE(AL41:AL70)</f>
        <v>13.969333333333333</v>
      </c>
      <c r="AM200" s="22">
        <f>AVERAGE(AM41:AM70)</f>
        <v>15.053</v>
      </c>
    </row>
    <row r="201" spans="1:39" ht="12.75">
      <c r="A201" t="s">
        <v>33</v>
      </c>
      <c r="B201" s="12">
        <f>MEDIAN(B41:B70)</f>
        <v>1.0950000000000002</v>
      </c>
      <c r="C201" s="12">
        <f aca="true" t="shared" si="199" ref="C201:M201">MEDIAN(C41:C70)</f>
        <v>1</v>
      </c>
      <c r="D201" s="12">
        <f t="shared" si="199"/>
        <v>1.665</v>
      </c>
      <c r="E201" s="12">
        <f t="shared" si="199"/>
        <v>2.305</v>
      </c>
      <c r="F201" s="12">
        <f t="shared" si="199"/>
        <v>3.39</v>
      </c>
      <c r="G201" s="12">
        <f t="shared" si="199"/>
        <v>4.24</v>
      </c>
      <c r="H201" s="12">
        <f t="shared" si="199"/>
        <v>3.33</v>
      </c>
      <c r="I201" s="12">
        <f t="shared" si="199"/>
        <v>3.6399999999999997</v>
      </c>
      <c r="J201" s="12">
        <f t="shared" si="199"/>
        <v>2.93</v>
      </c>
      <c r="K201" s="12">
        <f t="shared" si="199"/>
        <v>2</v>
      </c>
      <c r="L201" s="12">
        <f t="shared" si="199"/>
        <v>1.755</v>
      </c>
      <c r="M201" s="12">
        <f t="shared" si="199"/>
        <v>1.21</v>
      </c>
      <c r="N201" s="12"/>
      <c r="O201" s="1"/>
      <c r="P201" s="12">
        <f>MEDIAN(P41:P70)</f>
        <v>29.445</v>
      </c>
      <c r="Q201" s="12"/>
      <c r="R201" s="12">
        <f>MEDIAN(R41:R70)</f>
        <v>5.01</v>
      </c>
      <c r="S201" s="12">
        <f>MEDIAN(S41:S70)</f>
        <v>0.75</v>
      </c>
      <c r="T201" s="6"/>
      <c r="U201" s="6"/>
      <c r="V201" s="12">
        <f aca="true" t="shared" si="200" ref="V201:AI201">MEDIAN(V41:V70)</f>
        <v>7.45</v>
      </c>
      <c r="W201" s="12">
        <f t="shared" si="200"/>
        <v>7.566</v>
      </c>
      <c r="X201" s="12">
        <f t="shared" si="200"/>
        <v>11.395</v>
      </c>
      <c r="Y201" s="12">
        <f t="shared" si="200"/>
        <v>11.35</v>
      </c>
      <c r="Z201" s="12">
        <f t="shared" si="200"/>
        <v>6.665</v>
      </c>
      <c r="AA201" s="12">
        <f t="shared" si="200"/>
        <v>7.051</v>
      </c>
      <c r="AB201" s="12">
        <f t="shared" si="200"/>
        <v>3.495</v>
      </c>
      <c r="AC201" s="12">
        <f t="shared" si="200"/>
        <v>3.399</v>
      </c>
      <c r="AD201" s="12">
        <f t="shared" si="200"/>
        <v>29.226</v>
      </c>
      <c r="AE201" s="12">
        <f t="shared" si="200"/>
        <v>19.59</v>
      </c>
      <c r="AF201" s="12">
        <f>MEDIAN(AF41:AF70)</f>
        <v>20.136000000000003</v>
      </c>
      <c r="AG201" s="12">
        <f t="shared" si="200"/>
        <v>9.18</v>
      </c>
      <c r="AH201" s="12">
        <f>MEDIAN(AH41:AH70)</f>
        <v>9.059</v>
      </c>
      <c r="AI201" s="12">
        <f t="shared" si="200"/>
        <v>29.455</v>
      </c>
      <c r="AJ201" s="12"/>
      <c r="AL201" s="12">
        <f>MEDIAN(AL41:AL70)</f>
        <v>14.11</v>
      </c>
      <c r="AM201" s="12">
        <f>MEDIAN(AM41:AM70)</f>
        <v>14.715000000000002</v>
      </c>
    </row>
    <row r="202" spans="1:39" ht="12.75">
      <c r="A202" t="s">
        <v>34</v>
      </c>
      <c r="B202" s="12">
        <f>MODE(B41:B70)</f>
        <v>0.84</v>
      </c>
      <c r="C202" s="12" t="e">
        <f aca="true" t="shared" si="201" ref="C202:M202">MODE(C41:C70)</f>
        <v>#N/A</v>
      </c>
      <c r="D202" s="12">
        <f t="shared" si="201"/>
        <v>1.58</v>
      </c>
      <c r="E202" s="12">
        <f t="shared" si="201"/>
        <v>2.06</v>
      </c>
      <c r="F202" s="12">
        <f t="shared" si="201"/>
        <v>3.39</v>
      </c>
      <c r="G202" s="12">
        <f t="shared" si="201"/>
        <v>3.11</v>
      </c>
      <c r="H202" s="12" t="e">
        <f t="shared" si="201"/>
        <v>#N/A</v>
      </c>
      <c r="I202" s="12">
        <f t="shared" si="201"/>
        <v>2.49</v>
      </c>
      <c r="J202" s="12">
        <f t="shared" si="201"/>
        <v>4.78</v>
      </c>
      <c r="K202" s="12">
        <f t="shared" si="201"/>
        <v>1.82</v>
      </c>
      <c r="L202" s="12">
        <f t="shared" si="201"/>
        <v>2.12</v>
      </c>
      <c r="M202" s="12">
        <f t="shared" si="201"/>
        <v>1.33</v>
      </c>
      <c r="N202" s="12"/>
      <c r="O202" s="1"/>
      <c r="P202" s="12" t="e">
        <f>MODE(P41:P70)</f>
        <v>#N/A</v>
      </c>
      <c r="Q202" s="12"/>
      <c r="R202" s="12">
        <f>MODE(R41:R70)</f>
        <v>4.78</v>
      </c>
      <c r="S202" s="12">
        <f>MODE(S41:S70)</f>
        <v>0.85</v>
      </c>
      <c r="T202" s="6"/>
      <c r="U202" s="6"/>
      <c r="V202" s="12" t="e">
        <f aca="true" t="shared" si="202" ref="V202:AI202">MODE(V41:V70)</f>
        <v>#N/A</v>
      </c>
      <c r="W202" s="12">
        <f t="shared" si="202"/>
        <v>7.546000000000001</v>
      </c>
      <c r="X202" s="12" t="e">
        <f t="shared" si="202"/>
        <v>#N/A</v>
      </c>
      <c r="Y202" s="12" t="e">
        <f t="shared" si="202"/>
        <v>#N/A</v>
      </c>
      <c r="Z202" s="12" t="e">
        <f t="shared" si="202"/>
        <v>#N/A</v>
      </c>
      <c r="AA202" s="12" t="e">
        <f t="shared" si="202"/>
        <v>#N/A</v>
      </c>
      <c r="AB202" s="12" t="e">
        <f t="shared" si="202"/>
        <v>#N/A</v>
      </c>
      <c r="AC202" s="12" t="e">
        <f t="shared" si="202"/>
        <v>#N/A</v>
      </c>
      <c r="AD202" s="12" t="e">
        <f t="shared" si="202"/>
        <v>#N/A</v>
      </c>
      <c r="AE202" s="12" t="e">
        <f t="shared" si="202"/>
        <v>#N/A</v>
      </c>
      <c r="AF202" s="12" t="e">
        <f>MODE(AF41:AF70)</f>
        <v>#N/A</v>
      </c>
      <c r="AG202" s="12">
        <f t="shared" si="202"/>
        <v>10.51</v>
      </c>
      <c r="AH202" s="12" t="e">
        <f>MODE(AH41:AH70)</f>
        <v>#N/A</v>
      </c>
      <c r="AI202" s="12" t="e">
        <f t="shared" si="202"/>
        <v>#N/A</v>
      </c>
      <c r="AJ202" s="12"/>
      <c r="AL202" s="12" t="e">
        <f>MODE(AL41:AL70)</f>
        <v>#N/A</v>
      </c>
      <c r="AM202" s="12" t="e">
        <f>MODE(AM41:AM70)</f>
        <v>#N/A</v>
      </c>
    </row>
    <row r="203" spans="1:39" ht="12.75">
      <c r="A203" s="1" t="s">
        <v>35</v>
      </c>
      <c r="B203" s="1">
        <f>STDEVP(B41:B70)</f>
        <v>0.45384640084014766</v>
      </c>
      <c r="C203" s="1">
        <f aca="true" t="shared" si="203" ref="C203:M203">STDEVP(C41:C70)</f>
        <v>0.4027661300997832</v>
      </c>
      <c r="D203" s="1">
        <f t="shared" si="203"/>
        <v>0.5409801803722161</v>
      </c>
      <c r="E203" s="1">
        <f t="shared" si="203"/>
        <v>0.8189606556822823</v>
      </c>
      <c r="F203" s="1">
        <f t="shared" si="203"/>
        <v>1.0078648498462282</v>
      </c>
      <c r="G203" s="1">
        <f t="shared" si="203"/>
        <v>0.9924403704449399</v>
      </c>
      <c r="H203" s="1">
        <f t="shared" si="203"/>
        <v>0.91987444795472</v>
      </c>
      <c r="I203" s="1">
        <f t="shared" si="203"/>
        <v>0.9004727770578204</v>
      </c>
      <c r="J203" s="1">
        <f t="shared" si="203"/>
        <v>1.2105455611233928</v>
      </c>
      <c r="K203" s="1">
        <f t="shared" si="203"/>
        <v>0.9320634217810629</v>
      </c>
      <c r="L203" s="1">
        <f t="shared" si="203"/>
        <v>0.7370451516396777</v>
      </c>
      <c r="M203" s="1">
        <f t="shared" si="203"/>
        <v>0.3590611213830992</v>
      </c>
      <c r="N203" s="1"/>
      <c r="O203" s="1"/>
      <c r="P203" s="1">
        <f>STDEVP(P41:P70)</f>
        <v>3.121830321390918</v>
      </c>
      <c r="Q203" s="1"/>
      <c r="R203" s="1">
        <f>STDEVP(R41:R70)</f>
        <v>0.6088280180441334</v>
      </c>
      <c r="S203" s="1">
        <f>STDEVP(S41:S70)</f>
        <v>0.22493184152834694</v>
      </c>
      <c r="T203" s="6"/>
      <c r="U203" s="6"/>
      <c r="V203" s="1">
        <f aca="true" t="shared" si="204" ref="V203:AI203">STDEVP(V41:V70)</f>
        <v>1.6433228194389775</v>
      </c>
      <c r="W203" s="1">
        <f t="shared" si="204"/>
        <v>0.7369846221823991</v>
      </c>
      <c r="X203" s="1">
        <f t="shared" si="204"/>
        <v>1.775384183775421</v>
      </c>
      <c r="Y203" s="1">
        <f t="shared" si="204"/>
        <v>1.1649383083332063</v>
      </c>
      <c r="Z203" s="1">
        <f t="shared" si="204"/>
        <v>2.023738701842048</v>
      </c>
      <c r="AA203" s="1">
        <f t="shared" si="204"/>
        <v>0.7875118510572301</v>
      </c>
      <c r="AB203" s="1">
        <f t="shared" si="204"/>
        <v>0.8308940298791991</v>
      </c>
      <c r="AC203" s="1">
        <f t="shared" si="204"/>
        <v>0.5021090806676279</v>
      </c>
      <c r="AD203" s="1">
        <f t="shared" si="204"/>
        <v>1.5963553224628775</v>
      </c>
      <c r="AE203" s="1">
        <f t="shared" si="204"/>
        <v>2.6267882586070312</v>
      </c>
      <c r="AF203" s="1">
        <f>STDEVP(AF41:AF70)</f>
        <v>1.5552481888396108</v>
      </c>
      <c r="AG203" s="1">
        <f t="shared" si="204"/>
        <v>1.444210703310142</v>
      </c>
      <c r="AH203" s="1">
        <f>STDEVP(AH41:AH70)</f>
        <v>0.7183559748945275</v>
      </c>
      <c r="AI203" s="1">
        <f t="shared" si="204"/>
        <v>2.952681944718464</v>
      </c>
      <c r="AJ203" s="1"/>
      <c r="AL203" s="1">
        <f>STDEVP(AL41:AL70)</f>
        <v>2.3456639903352614</v>
      </c>
      <c r="AM203" s="1">
        <f>STDEVP(AM41:AM70)</f>
        <v>2.0057818924299893</v>
      </c>
    </row>
    <row r="204" spans="1:39" ht="12.75">
      <c r="A204" s="20" t="s">
        <v>23</v>
      </c>
      <c r="B204" s="20">
        <f>MAX(B41:B70)</f>
        <v>2.19</v>
      </c>
      <c r="C204" s="20">
        <f aca="true" t="shared" si="205" ref="C204:M204">MAX(C41:C70)</f>
        <v>1.86</v>
      </c>
      <c r="D204" s="20">
        <f t="shared" si="205"/>
        <v>3.09</v>
      </c>
      <c r="E204" s="20">
        <f t="shared" si="205"/>
        <v>4.08</v>
      </c>
      <c r="F204" s="20">
        <f t="shared" si="205"/>
        <v>5.29</v>
      </c>
      <c r="G204" s="20">
        <f t="shared" si="205"/>
        <v>5.87</v>
      </c>
      <c r="H204" s="20">
        <f t="shared" si="205"/>
        <v>5.14</v>
      </c>
      <c r="I204" s="20">
        <f t="shared" si="205"/>
        <v>5.55</v>
      </c>
      <c r="J204" s="20">
        <f t="shared" si="205"/>
        <v>5.74</v>
      </c>
      <c r="K204" s="20">
        <f t="shared" si="205"/>
        <v>4.6</v>
      </c>
      <c r="L204" s="20">
        <f t="shared" si="205"/>
        <v>4.03</v>
      </c>
      <c r="M204" s="20">
        <f t="shared" si="205"/>
        <v>1.82</v>
      </c>
      <c r="N204" s="20"/>
      <c r="O204" s="1"/>
      <c r="P204" s="20">
        <f>MAX(P41:P70)</f>
        <v>36.63</v>
      </c>
      <c r="Q204" s="20"/>
      <c r="R204" s="20">
        <f>MAX(R41:R70)</f>
        <v>5.87</v>
      </c>
      <c r="S204" s="20">
        <f>MAX(S41:S70)</f>
        <v>1.21</v>
      </c>
      <c r="T204" s="6">
        <f>MAX(T71:T100)</f>
        <v>12</v>
      </c>
      <c r="U204" s="6"/>
      <c r="V204" s="20">
        <f aca="true" t="shared" si="206" ref="V204:AI204">MAX(V41:V70)</f>
        <v>10.39</v>
      </c>
      <c r="W204" s="20">
        <f t="shared" si="206"/>
        <v>8.687999999999999</v>
      </c>
      <c r="X204" s="20">
        <f t="shared" si="206"/>
        <v>13.92</v>
      </c>
      <c r="Y204" s="20">
        <f t="shared" si="206"/>
        <v>12.55</v>
      </c>
      <c r="Z204" s="20">
        <f t="shared" si="206"/>
        <v>11.82</v>
      </c>
      <c r="AA204" s="20">
        <f t="shared" si="206"/>
        <v>8.242</v>
      </c>
      <c r="AB204" s="20">
        <f t="shared" si="206"/>
        <v>5.04</v>
      </c>
      <c r="AC204" s="20">
        <f t="shared" si="206"/>
        <v>4.284</v>
      </c>
      <c r="AD204" s="20">
        <f t="shared" si="206"/>
        <v>31.579999999999995</v>
      </c>
      <c r="AE204" s="20">
        <f t="shared" si="206"/>
        <v>24.070000000000004</v>
      </c>
      <c r="AF204" s="20">
        <f>MAX(AF41:AF70)</f>
        <v>22.752</v>
      </c>
      <c r="AG204" s="20">
        <f t="shared" si="206"/>
        <v>12.37</v>
      </c>
      <c r="AH204" s="20">
        <f>MAX(AH41:AH70)</f>
        <v>10.504000000000001</v>
      </c>
      <c r="AI204" s="20">
        <f t="shared" si="206"/>
        <v>34.61</v>
      </c>
      <c r="AJ204" s="20"/>
      <c r="AL204" s="20">
        <f>MAX(AL41:AL70)</f>
        <v>17.55</v>
      </c>
      <c r="AM204" s="20">
        <f>MAX(AM41:AM70)</f>
        <v>19.48</v>
      </c>
    </row>
    <row r="205" spans="1:39" ht="12.75">
      <c r="A205" s="20" t="s">
        <v>24</v>
      </c>
      <c r="B205" s="20">
        <f>MIN(B41:B70)</f>
        <v>0.6</v>
      </c>
      <c r="C205" s="20">
        <f aca="true" t="shared" si="207" ref="C205:M205">MIN(C41:C70)</f>
        <v>0.4</v>
      </c>
      <c r="D205" s="20">
        <f t="shared" si="207"/>
        <v>0.52</v>
      </c>
      <c r="E205" s="20">
        <f t="shared" si="207"/>
        <v>1.04</v>
      </c>
      <c r="F205" s="20">
        <f t="shared" si="207"/>
        <v>1.15</v>
      </c>
      <c r="G205" s="20">
        <f t="shared" si="207"/>
        <v>2.07</v>
      </c>
      <c r="H205" s="20">
        <f t="shared" si="207"/>
        <v>0.85</v>
      </c>
      <c r="I205" s="20">
        <f t="shared" si="207"/>
        <v>1.94</v>
      </c>
      <c r="J205" s="20">
        <f t="shared" si="207"/>
        <v>0.95</v>
      </c>
      <c r="K205" s="20">
        <f t="shared" si="207"/>
        <v>0.25</v>
      </c>
      <c r="L205" s="20">
        <f t="shared" si="207"/>
        <v>0.38</v>
      </c>
      <c r="M205" s="20">
        <f t="shared" si="207"/>
        <v>0.37</v>
      </c>
      <c r="N205" s="20"/>
      <c r="O205" s="1"/>
      <c r="P205" s="20">
        <f>MIN(P41:P70)</f>
        <v>23.47</v>
      </c>
      <c r="Q205" s="20"/>
      <c r="R205" s="20">
        <f>MIN(R41:R70)</f>
        <v>3.48</v>
      </c>
      <c r="S205" s="20">
        <f>MIN(S41:S70)</f>
        <v>0.25</v>
      </c>
      <c r="T205" s="6">
        <f>MIN(T71:T100)</f>
        <v>12</v>
      </c>
      <c r="U205" s="6"/>
      <c r="V205" s="20">
        <f aca="true" t="shared" si="208" ref="V205:AI205">MIN(V41:V70)</f>
        <v>3.82</v>
      </c>
      <c r="W205" s="20">
        <f t="shared" si="208"/>
        <v>6.057999999999999</v>
      </c>
      <c r="X205" s="20">
        <f t="shared" si="208"/>
        <v>6.75</v>
      </c>
      <c r="Y205" s="20">
        <f t="shared" si="208"/>
        <v>8.474</v>
      </c>
      <c r="Z205" s="20">
        <f t="shared" si="208"/>
        <v>3.2800000000000002</v>
      </c>
      <c r="AA205" s="20">
        <f t="shared" si="208"/>
        <v>5.133999999999999</v>
      </c>
      <c r="AB205" s="20">
        <f t="shared" si="208"/>
        <v>2.1799999999999997</v>
      </c>
      <c r="AC205" s="20">
        <f t="shared" si="208"/>
        <v>2.446</v>
      </c>
      <c r="AD205" s="20">
        <f t="shared" si="208"/>
        <v>26.037999999999993</v>
      </c>
      <c r="AE205" s="20">
        <f t="shared" si="208"/>
        <v>14.829999999999998</v>
      </c>
      <c r="AF205" s="20">
        <f>MIN(AF41:AF70)</f>
        <v>16.851999999999997</v>
      </c>
      <c r="AG205" s="20">
        <f t="shared" si="208"/>
        <v>6.5600000000000005</v>
      </c>
      <c r="AH205" s="20">
        <f>MIN(AH41:AH70)</f>
        <v>7.57</v>
      </c>
      <c r="AI205" s="20">
        <f t="shared" si="208"/>
        <v>23.049999999999997</v>
      </c>
      <c r="AJ205" s="20"/>
      <c r="AL205" s="20">
        <f>MIN(AL41:AL70)</f>
        <v>8.559999999999999</v>
      </c>
      <c r="AM205" s="20">
        <f>MIN(AM41:AM70)</f>
        <v>11.240000000000002</v>
      </c>
    </row>
    <row r="206" spans="1:39" ht="12.75">
      <c r="A206" s="20" t="s">
        <v>40</v>
      </c>
      <c r="B206" s="9">
        <f>COUNT(B41:B70)</f>
        <v>30</v>
      </c>
      <c r="C206" s="9">
        <f aca="true" t="shared" si="209" ref="C206:M206">COUNT(C41:C70)</f>
        <v>30</v>
      </c>
      <c r="D206" s="9">
        <f t="shared" si="209"/>
        <v>30</v>
      </c>
      <c r="E206" s="9">
        <f t="shared" si="209"/>
        <v>30</v>
      </c>
      <c r="F206" s="9">
        <f t="shared" si="209"/>
        <v>30</v>
      </c>
      <c r="G206" s="9">
        <f t="shared" si="209"/>
        <v>30</v>
      </c>
      <c r="H206" s="9">
        <f t="shared" si="209"/>
        <v>30</v>
      </c>
      <c r="I206" s="9">
        <f t="shared" si="209"/>
        <v>30</v>
      </c>
      <c r="J206" s="9">
        <f t="shared" si="209"/>
        <v>30</v>
      </c>
      <c r="K206" s="9">
        <f t="shared" si="209"/>
        <v>30</v>
      </c>
      <c r="L206" s="9">
        <f t="shared" si="209"/>
        <v>30</v>
      </c>
      <c r="M206" s="9">
        <f t="shared" si="209"/>
        <v>30</v>
      </c>
      <c r="N206" s="9"/>
      <c r="O206" s="5"/>
      <c r="P206" s="9">
        <f>COUNT(P41:P70)</f>
        <v>30</v>
      </c>
      <c r="Q206" s="9"/>
      <c r="R206" s="9">
        <f>COUNT(R41:R70)</f>
        <v>30</v>
      </c>
      <c r="S206" s="9">
        <f>COUNT(S41:S70)</f>
        <v>30</v>
      </c>
      <c r="T206" s="9">
        <f>COUNT(T41:T70)</f>
        <v>30</v>
      </c>
      <c r="U206" s="10"/>
      <c r="V206" s="9">
        <f aca="true" t="shared" si="210" ref="V206:AI206">COUNT(V41:V70)</f>
        <v>30</v>
      </c>
      <c r="W206" s="9">
        <f t="shared" si="210"/>
        <v>30</v>
      </c>
      <c r="X206" s="9">
        <f t="shared" si="210"/>
        <v>30</v>
      </c>
      <c r="Y206" s="9">
        <f t="shared" si="210"/>
        <v>30</v>
      </c>
      <c r="Z206" s="9">
        <f t="shared" si="210"/>
        <v>30</v>
      </c>
      <c r="AA206" s="9">
        <f t="shared" si="210"/>
        <v>30</v>
      </c>
      <c r="AB206" s="9">
        <f t="shared" si="210"/>
        <v>30</v>
      </c>
      <c r="AC206" s="9">
        <f t="shared" si="210"/>
        <v>30</v>
      </c>
      <c r="AD206" s="9">
        <f t="shared" si="210"/>
        <v>30</v>
      </c>
      <c r="AE206" s="9">
        <f t="shared" si="210"/>
        <v>30</v>
      </c>
      <c r="AF206" s="9">
        <f t="shared" si="210"/>
        <v>30</v>
      </c>
      <c r="AG206" s="9">
        <f t="shared" si="210"/>
        <v>30</v>
      </c>
      <c r="AH206" s="9">
        <f t="shared" si="210"/>
        <v>30</v>
      </c>
      <c r="AI206" s="9">
        <f t="shared" si="210"/>
        <v>30</v>
      </c>
      <c r="AJ206" s="9"/>
      <c r="AL206" s="9">
        <f>COUNT(AL41:AL70)</f>
        <v>30</v>
      </c>
      <c r="AM206" s="9">
        <f>COUNT(AM41:AM70)</f>
        <v>30</v>
      </c>
    </row>
    <row r="207" spans="2:3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R207" s="1"/>
      <c r="T207" s="6"/>
      <c r="U207" s="6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>
      <c r="A208" t="s">
        <v>31</v>
      </c>
      <c r="B208" s="7">
        <f>+A31</f>
        <v>1921</v>
      </c>
      <c r="C208" s="7">
        <f>A60</f>
        <v>1950</v>
      </c>
      <c r="D208" s="1"/>
      <c r="E208" s="7">
        <f>+C208-B208+1</f>
        <v>30</v>
      </c>
      <c r="F208" s="1"/>
      <c r="G208" s="1"/>
      <c r="H208" s="1"/>
      <c r="I208" s="1"/>
      <c r="J208" s="1"/>
      <c r="K208" s="1"/>
      <c r="L208" s="1"/>
      <c r="M208" s="1"/>
      <c r="N208" s="1"/>
      <c r="R208" s="1"/>
      <c r="S208" s="1"/>
      <c r="T208" s="6"/>
      <c r="U208" s="6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9" ht="12.75">
      <c r="A209" s="1" t="s">
        <v>32</v>
      </c>
      <c r="B209" s="22">
        <f>AVERAGE(B31:B60)</f>
        <v>1.1873333333333334</v>
      </c>
      <c r="C209" s="22">
        <f aca="true" t="shared" si="211" ref="C209:M209">AVERAGE(C31:C60)</f>
        <v>1.1056666666666666</v>
      </c>
      <c r="D209" s="22">
        <f t="shared" si="211"/>
        <v>1.6209999999999998</v>
      </c>
      <c r="E209" s="22">
        <f t="shared" si="211"/>
        <v>2.3453333333333335</v>
      </c>
      <c r="F209" s="22">
        <f t="shared" si="211"/>
        <v>3.2073333333333336</v>
      </c>
      <c r="G209" s="22">
        <f t="shared" si="211"/>
        <v>4.106</v>
      </c>
      <c r="H209" s="22">
        <f t="shared" si="211"/>
        <v>3.066666666666667</v>
      </c>
      <c r="I209" s="22">
        <f t="shared" si="211"/>
        <v>3.292333333333333</v>
      </c>
      <c r="J209" s="22">
        <f t="shared" si="211"/>
        <v>3.4690000000000007</v>
      </c>
      <c r="K209" s="22">
        <f t="shared" si="211"/>
        <v>2.053333333333333</v>
      </c>
      <c r="L209" s="22">
        <f t="shared" si="211"/>
        <v>1.8136666666666663</v>
      </c>
      <c r="M209" s="22">
        <f t="shared" si="211"/>
        <v>1.2036666666666669</v>
      </c>
      <c r="N209" s="22"/>
      <c r="O209" s="1">
        <f>SUM(B209:M209)</f>
        <v>28.471333333333334</v>
      </c>
      <c r="P209" s="22">
        <f>AVERAGE(P31:P60)</f>
        <v>28.471333333333337</v>
      </c>
      <c r="Q209" s="22"/>
      <c r="R209" s="22">
        <f>AVERAGE(R31:R60)</f>
        <v>4.865666666666666</v>
      </c>
      <c r="S209" s="22">
        <f>AVERAGE(S31:S60)</f>
        <v>0.7546666666666667</v>
      </c>
      <c r="T209" s="6"/>
      <c r="U209" s="6"/>
      <c r="V209" s="22">
        <f aca="true" t="shared" si="212" ref="V209:AI209">AVERAGE(V31:V60)</f>
        <v>7.1736666666666675</v>
      </c>
      <c r="W209" s="22">
        <f t="shared" si="212"/>
        <v>7.1894</v>
      </c>
      <c r="X209" s="22">
        <f t="shared" si="212"/>
        <v>10.465000000000002</v>
      </c>
      <c r="Y209" s="22">
        <f t="shared" si="212"/>
        <v>10.55586666666667</v>
      </c>
      <c r="Z209" s="22">
        <f t="shared" si="212"/>
        <v>7.335999999999998</v>
      </c>
      <c r="AA209" s="22">
        <f t="shared" si="212"/>
        <v>7.348666666666666</v>
      </c>
      <c r="AB209" s="22">
        <f t="shared" si="212"/>
        <v>3.548000000000001</v>
      </c>
      <c r="AC209" s="22">
        <f t="shared" si="212"/>
        <v>3.5088666666666666</v>
      </c>
      <c r="AD209" s="22">
        <f t="shared" si="212"/>
        <v>28.575599999999998</v>
      </c>
      <c r="AE209" s="22">
        <f t="shared" si="212"/>
        <v>19.486666666666668</v>
      </c>
      <c r="AF209" s="22">
        <f>AVERAGE(AF31:AF60)</f>
        <v>19.54713333333333</v>
      </c>
      <c r="AG209" s="22">
        <f t="shared" si="212"/>
        <v>9.070333333333332</v>
      </c>
      <c r="AH209" s="22">
        <f>AVERAGE(AH31:AH60)</f>
        <v>9.064733333333335</v>
      </c>
      <c r="AI209" s="22">
        <f t="shared" si="212"/>
        <v>28.666999999999998</v>
      </c>
      <c r="AJ209" s="22"/>
      <c r="AL209" s="22">
        <f>AVERAGE(AL31:AL60)</f>
        <v>13.572666666666667</v>
      </c>
      <c r="AM209" s="22">
        <f>AVERAGE(AM31:AM60)</f>
        <v>14.898666666666669</v>
      </c>
    </row>
    <row r="210" spans="1:39" ht="12.75">
      <c r="A210" t="s">
        <v>33</v>
      </c>
      <c r="B210" s="12">
        <f>MEDIAN(B31:B60)</f>
        <v>1.1400000000000001</v>
      </c>
      <c r="C210" s="12">
        <f aca="true" t="shared" si="213" ref="C210:M210">MEDIAN(C31:C60)</f>
        <v>1.01</v>
      </c>
      <c r="D210" s="12">
        <f t="shared" si="213"/>
        <v>1.665</v>
      </c>
      <c r="E210" s="12">
        <f t="shared" si="213"/>
        <v>2.25</v>
      </c>
      <c r="F210" s="12">
        <f t="shared" si="213"/>
        <v>3.2199999999999998</v>
      </c>
      <c r="G210" s="12">
        <f t="shared" si="213"/>
        <v>4.17</v>
      </c>
      <c r="H210" s="12">
        <f t="shared" si="213"/>
        <v>3.13</v>
      </c>
      <c r="I210" s="12">
        <f t="shared" si="213"/>
        <v>3.565</v>
      </c>
      <c r="J210" s="12">
        <f t="shared" si="213"/>
        <v>3.3449999999999998</v>
      </c>
      <c r="K210" s="12">
        <f t="shared" si="213"/>
        <v>1.995</v>
      </c>
      <c r="L210" s="12">
        <f t="shared" si="213"/>
        <v>1.79</v>
      </c>
      <c r="M210" s="12">
        <f t="shared" si="213"/>
        <v>1.2650000000000001</v>
      </c>
      <c r="N210" s="12"/>
      <c r="O210" s="1"/>
      <c r="P210" s="12">
        <f>MEDIAN(P31:P60)</f>
        <v>28.604999999999997</v>
      </c>
      <c r="Q210" s="12"/>
      <c r="R210" s="12">
        <f>MEDIAN(R31:R60)</f>
        <v>4.98</v>
      </c>
      <c r="S210" s="12">
        <f>MEDIAN(S31:S60)</f>
        <v>0.75</v>
      </c>
      <c r="T210" s="6"/>
      <c r="U210" s="6"/>
      <c r="V210" s="12">
        <f aca="true" t="shared" si="214" ref="V210:AI210">MEDIAN(V31:V60)</f>
        <v>6.96</v>
      </c>
      <c r="W210" s="12">
        <f t="shared" si="214"/>
        <v>7.161</v>
      </c>
      <c r="X210" s="12">
        <f t="shared" si="214"/>
        <v>10.61</v>
      </c>
      <c r="Y210" s="12">
        <f t="shared" si="214"/>
        <v>10.597</v>
      </c>
      <c r="Z210" s="12">
        <f t="shared" si="214"/>
        <v>6.9350000000000005</v>
      </c>
      <c r="AA210" s="12">
        <f t="shared" si="214"/>
        <v>7.301</v>
      </c>
      <c r="AB210" s="12">
        <f t="shared" si="214"/>
        <v>3.465</v>
      </c>
      <c r="AC210" s="12">
        <f t="shared" si="214"/>
        <v>3.423</v>
      </c>
      <c r="AD210" s="12">
        <f t="shared" si="214"/>
        <v>28.209999999999994</v>
      </c>
      <c r="AE210" s="12">
        <f t="shared" si="214"/>
        <v>19.129999999999995</v>
      </c>
      <c r="AF210" s="12">
        <f>MEDIAN(AF31:AF60)</f>
        <v>19.560000000000002</v>
      </c>
      <c r="AG210" s="12">
        <f t="shared" si="214"/>
        <v>9.285</v>
      </c>
      <c r="AH210" s="12">
        <f>MEDIAN(AH31:AH60)</f>
        <v>9.061</v>
      </c>
      <c r="AI210" s="12">
        <f t="shared" si="214"/>
        <v>28.655</v>
      </c>
      <c r="AJ210" s="12"/>
      <c r="AL210" s="12">
        <f>MEDIAN(AL31:AL60)</f>
        <v>13.600000000000001</v>
      </c>
      <c r="AM210" s="12">
        <f>MEDIAN(AM31:AM60)</f>
        <v>14.805</v>
      </c>
    </row>
    <row r="211" spans="1:39" ht="12.75">
      <c r="A211" t="s">
        <v>34</v>
      </c>
      <c r="B211" s="12">
        <f>MODE(B31:B60)</f>
        <v>1.2</v>
      </c>
      <c r="C211" s="12">
        <f aca="true" t="shared" si="215" ref="C211:M211">MODE(C31:C60)</f>
        <v>0.97</v>
      </c>
      <c r="D211" s="12">
        <f t="shared" si="215"/>
        <v>1.96</v>
      </c>
      <c r="E211" s="12" t="e">
        <f t="shared" si="215"/>
        <v>#N/A</v>
      </c>
      <c r="F211" s="12">
        <f t="shared" si="215"/>
        <v>3.66</v>
      </c>
      <c r="G211" s="12">
        <f t="shared" si="215"/>
        <v>5.67</v>
      </c>
      <c r="H211" s="12">
        <f t="shared" si="215"/>
        <v>3.13</v>
      </c>
      <c r="I211" s="12">
        <f t="shared" si="215"/>
        <v>2.49</v>
      </c>
      <c r="J211" s="12">
        <f t="shared" si="215"/>
        <v>4.78</v>
      </c>
      <c r="K211" s="12">
        <f t="shared" si="215"/>
        <v>1.86</v>
      </c>
      <c r="L211" s="12" t="e">
        <f t="shared" si="215"/>
        <v>#N/A</v>
      </c>
      <c r="M211" s="12">
        <f t="shared" si="215"/>
        <v>1.13</v>
      </c>
      <c r="N211" s="12"/>
      <c r="O211" s="1"/>
      <c r="P211" s="12" t="e">
        <f>MODE(P31:P60)</f>
        <v>#N/A</v>
      </c>
      <c r="Q211" s="12"/>
      <c r="R211" s="12">
        <f>MODE(R31:R60)</f>
        <v>4.98</v>
      </c>
      <c r="S211" s="12">
        <f>MODE(S31:S60)</f>
        <v>0.76</v>
      </c>
      <c r="T211" s="6"/>
      <c r="U211" s="6"/>
      <c r="V211" s="12" t="e">
        <f aca="true" t="shared" si="216" ref="V211:AI211">MODE(V31:V60)</f>
        <v>#N/A</v>
      </c>
      <c r="W211" s="12">
        <f t="shared" si="216"/>
        <v>6.758</v>
      </c>
      <c r="X211" s="12" t="e">
        <f t="shared" si="216"/>
        <v>#N/A</v>
      </c>
      <c r="Y211" s="12" t="e">
        <f t="shared" si="216"/>
        <v>#N/A</v>
      </c>
      <c r="Z211" s="12">
        <f t="shared" si="216"/>
        <v>7.17</v>
      </c>
      <c r="AA211" s="12">
        <f t="shared" si="216"/>
        <v>7.248</v>
      </c>
      <c r="AB211" s="12" t="e">
        <f t="shared" si="216"/>
        <v>#N/A</v>
      </c>
      <c r="AC211" s="12" t="e">
        <f t="shared" si="216"/>
        <v>#N/A</v>
      </c>
      <c r="AD211" s="12" t="e">
        <f t="shared" si="216"/>
        <v>#N/A</v>
      </c>
      <c r="AE211" s="12" t="e">
        <f t="shared" si="216"/>
        <v>#N/A</v>
      </c>
      <c r="AF211" s="12" t="e">
        <f>MODE(AF31:AF60)</f>
        <v>#N/A</v>
      </c>
      <c r="AG211" s="12">
        <f t="shared" si="216"/>
        <v>10.51</v>
      </c>
      <c r="AH211" s="12" t="e">
        <f>MODE(AH31:AH60)</f>
        <v>#N/A</v>
      </c>
      <c r="AI211" s="12" t="e">
        <f t="shared" si="216"/>
        <v>#N/A</v>
      </c>
      <c r="AJ211" s="12"/>
      <c r="AL211" s="12" t="e">
        <f>MODE(AL31:AL60)</f>
        <v>#N/A</v>
      </c>
      <c r="AM211" s="12" t="e">
        <f>MODE(AM31:AM60)</f>
        <v>#N/A</v>
      </c>
    </row>
    <row r="212" spans="1:39" ht="12.75">
      <c r="A212" s="1" t="s">
        <v>35</v>
      </c>
      <c r="B212" s="1">
        <f>STDEVP(B31:B60)</f>
        <v>0.48285217429584204</v>
      </c>
      <c r="C212" s="1">
        <f aca="true" t="shared" si="217" ref="C212:M212">STDEVP(C31:C60)</f>
        <v>0.41588206127325256</v>
      </c>
      <c r="D212" s="1">
        <f t="shared" si="217"/>
        <v>0.44029043444829424</v>
      </c>
      <c r="E212" s="1">
        <f t="shared" si="217"/>
        <v>0.8004112831677367</v>
      </c>
      <c r="F212" s="1">
        <f t="shared" si="217"/>
        <v>1.0047120095939024</v>
      </c>
      <c r="G212" s="1">
        <f t="shared" si="217"/>
        <v>1.0444411583872637</v>
      </c>
      <c r="H212" s="1">
        <f t="shared" si="217"/>
        <v>0.7752648293038684</v>
      </c>
      <c r="I212" s="1">
        <f t="shared" si="217"/>
        <v>1.0851411070557697</v>
      </c>
      <c r="J212" s="1">
        <f t="shared" si="217"/>
        <v>1.2470106922824113</v>
      </c>
      <c r="K212" s="1">
        <f t="shared" si="217"/>
        <v>0.7759911225150853</v>
      </c>
      <c r="L212" s="1">
        <f t="shared" si="217"/>
        <v>0.8120405709623687</v>
      </c>
      <c r="M212" s="1">
        <f t="shared" si="217"/>
        <v>0.3388262419326779</v>
      </c>
      <c r="N212" s="1"/>
      <c r="O212" s="1"/>
      <c r="P212" s="1">
        <f>STDEVP(P31:P60)</f>
        <v>2.6236752000877614</v>
      </c>
      <c r="Q212" s="1"/>
      <c r="R212" s="1">
        <f>STDEVP(R31:R60)</f>
        <v>0.7448430856376648</v>
      </c>
      <c r="S212" s="1">
        <f>STDEVP(S31:S60)</f>
        <v>0.21115134119604534</v>
      </c>
      <c r="T212" s="6"/>
      <c r="U212" s="6"/>
      <c r="V212" s="1">
        <f aca="true" t="shared" si="218" ref="V212:AI212">STDEVP(V31:V60)</f>
        <v>1.6030668177659373</v>
      </c>
      <c r="W212" s="1">
        <f t="shared" si="218"/>
        <v>0.8066250925925887</v>
      </c>
      <c r="X212" s="1">
        <f t="shared" si="218"/>
        <v>1.9686945759394165</v>
      </c>
      <c r="Y212" s="1">
        <f t="shared" si="218"/>
        <v>1.0704990653376607</v>
      </c>
      <c r="Z212" s="1">
        <f t="shared" si="218"/>
        <v>1.8987585417846127</v>
      </c>
      <c r="AA212" s="1">
        <f t="shared" si="218"/>
        <v>0.6854293707029359</v>
      </c>
      <c r="AB212" s="1">
        <f t="shared" si="218"/>
        <v>0.7935338682123111</v>
      </c>
      <c r="AC212" s="1">
        <f t="shared" si="218"/>
        <v>0.37194755305315114</v>
      </c>
      <c r="AD212" s="1">
        <f t="shared" si="218"/>
        <v>1.5425720858358618</v>
      </c>
      <c r="AE212" s="1">
        <f t="shared" si="218"/>
        <v>2.4648628539715616</v>
      </c>
      <c r="AF212" s="1">
        <f>STDEVP(AF31:AF60)</f>
        <v>1.5200718126310864</v>
      </c>
      <c r="AG212" s="1">
        <f t="shared" si="218"/>
        <v>1.4692185753733864</v>
      </c>
      <c r="AH212" s="1">
        <f>STDEVP(AH31:AH60)</f>
        <v>0.6504012060942762</v>
      </c>
      <c r="AI212" s="1">
        <f t="shared" si="218"/>
        <v>3.044390634155404</v>
      </c>
      <c r="AJ212" s="1"/>
      <c r="AL212" s="1">
        <f>STDEVP(AL31:AL60)</f>
        <v>2.0165282597132688</v>
      </c>
      <c r="AM212" s="1">
        <f>STDEVP(AM31:AM60)</f>
        <v>2.1641376008829494</v>
      </c>
    </row>
    <row r="213" spans="1:39" ht="12.75">
      <c r="A213" s="20" t="s">
        <v>23</v>
      </c>
      <c r="B213" s="20">
        <f>MAX(B31:B60)</f>
        <v>2.19</v>
      </c>
      <c r="C213" s="20">
        <f aca="true" t="shared" si="219" ref="C213:M213">MAX(C31:C60)</f>
        <v>2.4</v>
      </c>
      <c r="D213" s="20">
        <f t="shared" si="219"/>
        <v>2.47</v>
      </c>
      <c r="E213" s="20">
        <f t="shared" si="219"/>
        <v>4.08</v>
      </c>
      <c r="F213" s="20">
        <f t="shared" si="219"/>
        <v>5.29</v>
      </c>
      <c r="G213" s="20">
        <f t="shared" si="219"/>
        <v>5.87</v>
      </c>
      <c r="H213" s="20">
        <f t="shared" si="219"/>
        <v>4.98</v>
      </c>
      <c r="I213" s="20">
        <f t="shared" si="219"/>
        <v>5.58</v>
      </c>
      <c r="J213" s="20">
        <f t="shared" si="219"/>
        <v>6.44</v>
      </c>
      <c r="K213" s="20">
        <f t="shared" si="219"/>
        <v>4.6</v>
      </c>
      <c r="L213" s="20">
        <f t="shared" si="219"/>
        <v>4.03</v>
      </c>
      <c r="M213" s="20">
        <f t="shared" si="219"/>
        <v>1.79</v>
      </c>
      <c r="N213" s="20"/>
      <c r="O213" s="1"/>
      <c r="P213" s="20">
        <f>MAX(P31:P60)</f>
        <v>33.410000000000004</v>
      </c>
      <c r="Q213" s="20"/>
      <c r="R213" s="20">
        <f>MAX(R31:R60)</f>
        <v>6.44</v>
      </c>
      <c r="S213" s="20">
        <f>MAX(S31:S60)</f>
        <v>1.21</v>
      </c>
      <c r="T213" s="9">
        <f>MAX(T31:T60)</f>
        <v>12</v>
      </c>
      <c r="U213" s="9"/>
      <c r="V213" s="20">
        <f aca="true" t="shared" si="220" ref="V213:AI213">MAX(V31:V60)</f>
        <v>10.39</v>
      </c>
      <c r="W213" s="20">
        <f t="shared" si="220"/>
        <v>8.687999999999999</v>
      </c>
      <c r="X213" s="20">
        <f t="shared" si="220"/>
        <v>13.73</v>
      </c>
      <c r="Y213" s="20">
        <f t="shared" si="220"/>
        <v>12.329999999999998</v>
      </c>
      <c r="Z213" s="20">
        <f t="shared" si="220"/>
        <v>11.82</v>
      </c>
      <c r="AA213" s="20">
        <f t="shared" si="220"/>
        <v>8.568000000000001</v>
      </c>
      <c r="AB213" s="20">
        <f t="shared" si="220"/>
        <v>5.04</v>
      </c>
      <c r="AC213" s="20">
        <f t="shared" si="220"/>
        <v>4.284</v>
      </c>
      <c r="AD213" s="20">
        <f t="shared" si="220"/>
        <v>31.579999999999995</v>
      </c>
      <c r="AE213" s="20">
        <f t="shared" si="220"/>
        <v>24.02</v>
      </c>
      <c r="AF213" s="20">
        <f>MAX(AF31:AF60)</f>
        <v>22.752</v>
      </c>
      <c r="AG213" s="20">
        <f t="shared" si="220"/>
        <v>12.37</v>
      </c>
      <c r="AH213" s="20">
        <f>MAX(AH31:AH60)</f>
        <v>10.504000000000001</v>
      </c>
      <c r="AI213" s="20">
        <f t="shared" si="220"/>
        <v>34.61</v>
      </c>
      <c r="AJ213" s="20"/>
      <c r="AL213" s="20">
        <f>MAX(AL31:AL60)</f>
        <v>17.37</v>
      </c>
      <c r="AM213" s="20">
        <f>MAX(AM31:AM60)</f>
        <v>19.33</v>
      </c>
    </row>
    <row r="214" spans="1:39" ht="12.75">
      <c r="A214" s="20" t="s">
        <v>24</v>
      </c>
      <c r="B214" s="20">
        <f>MIN(B31:B60)</f>
        <v>0.53</v>
      </c>
      <c r="C214" s="20">
        <f aca="true" t="shared" si="221" ref="C214:M214">MIN(C31:C60)</f>
        <v>0.4</v>
      </c>
      <c r="D214" s="20">
        <f t="shared" si="221"/>
        <v>0.87</v>
      </c>
      <c r="E214" s="20">
        <f t="shared" si="221"/>
        <v>1.04</v>
      </c>
      <c r="F214" s="20">
        <f t="shared" si="221"/>
        <v>1.15</v>
      </c>
      <c r="G214" s="20">
        <f t="shared" si="221"/>
        <v>2.07</v>
      </c>
      <c r="H214" s="20">
        <f t="shared" si="221"/>
        <v>0.85</v>
      </c>
      <c r="I214" s="20">
        <f t="shared" si="221"/>
        <v>1.35</v>
      </c>
      <c r="J214" s="20">
        <f t="shared" si="221"/>
        <v>1.37</v>
      </c>
      <c r="K214" s="20">
        <f t="shared" si="221"/>
        <v>0.73</v>
      </c>
      <c r="L214" s="20">
        <f t="shared" si="221"/>
        <v>0.38</v>
      </c>
      <c r="M214" s="20">
        <f t="shared" si="221"/>
        <v>0.37</v>
      </c>
      <c r="N214" s="20"/>
      <c r="O214" s="1"/>
      <c r="P214" s="20">
        <f>MIN(P31:P60)</f>
        <v>23.47</v>
      </c>
      <c r="Q214" s="20"/>
      <c r="R214" s="20">
        <f>MIN(R31:R60)</f>
        <v>3.48</v>
      </c>
      <c r="S214" s="20">
        <f>MIN(S31:S60)</f>
        <v>0.37</v>
      </c>
      <c r="T214" s="9">
        <f>MIN(T31:T60)</f>
        <v>12</v>
      </c>
      <c r="U214" s="9"/>
      <c r="V214" s="20">
        <f aca="true" t="shared" si="222" ref="V214:AI214">MIN(V31:V60)</f>
        <v>3.82</v>
      </c>
      <c r="W214" s="20">
        <f t="shared" si="222"/>
        <v>6.057999999999999</v>
      </c>
      <c r="X214" s="20">
        <f t="shared" si="222"/>
        <v>6.75</v>
      </c>
      <c r="Y214" s="20">
        <f t="shared" si="222"/>
        <v>8.474</v>
      </c>
      <c r="Z214" s="20">
        <f t="shared" si="222"/>
        <v>4.05</v>
      </c>
      <c r="AA214" s="20">
        <f t="shared" si="222"/>
        <v>5.83</v>
      </c>
      <c r="AB214" s="20">
        <f t="shared" si="222"/>
        <v>1.61</v>
      </c>
      <c r="AC214" s="20">
        <f t="shared" si="222"/>
        <v>3.0260000000000002</v>
      </c>
      <c r="AD214" s="20">
        <f t="shared" si="222"/>
        <v>26.037999999999993</v>
      </c>
      <c r="AE214" s="20">
        <f t="shared" si="222"/>
        <v>14.829999999999998</v>
      </c>
      <c r="AF214" s="20">
        <f>MIN(AF31:AF60)</f>
        <v>16.851999999999997</v>
      </c>
      <c r="AG214" s="20">
        <f t="shared" si="222"/>
        <v>5.81</v>
      </c>
      <c r="AH214" s="20">
        <f>MIN(AH31:AH60)</f>
        <v>7.825999999999999</v>
      </c>
      <c r="AI214" s="20">
        <f t="shared" si="222"/>
        <v>23.049999999999997</v>
      </c>
      <c r="AJ214" s="20"/>
      <c r="AL214" s="20">
        <f>MIN(AL31:AL60)</f>
        <v>8.559999999999999</v>
      </c>
      <c r="AM214" s="20">
        <f>MIN(AM31:AM60)</f>
        <v>10.49</v>
      </c>
    </row>
    <row r="215" spans="1:39" ht="12.75">
      <c r="A215" s="20" t="s">
        <v>40</v>
      </c>
      <c r="B215" s="9">
        <f>COUNT(B31:B60)</f>
        <v>30</v>
      </c>
      <c r="C215" s="9">
        <f aca="true" t="shared" si="223" ref="C215:M215">COUNT(C31:C60)</f>
        <v>30</v>
      </c>
      <c r="D215" s="9">
        <f t="shared" si="223"/>
        <v>30</v>
      </c>
      <c r="E215" s="9">
        <f t="shared" si="223"/>
        <v>30</v>
      </c>
      <c r="F215" s="9">
        <f t="shared" si="223"/>
        <v>30</v>
      </c>
      <c r="G215" s="9">
        <f t="shared" si="223"/>
        <v>30</v>
      </c>
      <c r="H215" s="9">
        <f t="shared" si="223"/>
        <v>30</v>
      </c>
      <c r="I215" s="9">
        <f t="shared" si="223"/>
        <v>30</v>
      </c>
      <c r="J215" s="9">
        <f t="shared" si="223"/>
        <v>30</v>
      </c>
      <c r="K215" s="9">
        <f t="shared" si="223"/>
        <v>30</v>
      </c>
      <c r="L215" s="9">
        <f t="shared" si="223"/>
        <v>30</v>
      </c>
      <c r="M215" s="9">
        <f t="shared" si="223"/>
        <v>30</v>
      </c>
      <c r="N215" s="9"/>
      <c r="O215" s="5"/>
      <c r="P215" s="9">
        <f>COUNT(P31:P60)</f>
        <v>30</v>
      </c>
      <c r="Q215" s="9"/>
      <c r="R215" s="9">
        <f>COUNT(R31:R60)</f>
        <v>30</v>
      </c>
      <c r="S215" s="9">
        <f>COUNT(S31:S60)</f>
        <v>30</v>
      </c>
      <c r="T215" s="9">
        <f>COUNT(T31:T60)</f>
        <v>30</v>
      </c>
      <c r="U215" s="10"/>
      <c r="V215" s="9">
        <f aca="true" t="shared" si="224" ref="V215:AI215">COUNT(V31:V60)</f>
        <v>30</v>
      </c>
      <c r="W215" s="9">
        <f t="shared" si="224"/>
        <v>30</v>
      </c>
      <c r="X215" s="9">
        <f t="shared" si="224"/>
        <v>30</v>
      </c>
      <c r="Y215" s="9">
        <f t="shared" si="224"/>
        <v>30</v>
      </c>
      <c r="Z215" s="9">
        <f t="shared" si="224"/>
        <v>30</v>
      </c>
      <c r="AA215" s="9">
        <f t="shared" si="224"/>
        <v>30</v>
      </c>
      <c r="AB215" s="9">
        <f t="shared" si="224"/>
        <v>30</v>
      </c>
      <c r="AC215" s="9">
        <f t="shared" si="224"/>
        <v>30</v>
      </c>
      <c r="AD215" s="9">
        <f t="shared" si="224"/>
        <v>30</v>
      </c>
      <c r="AE215" s="9">
        <f t="shared" si="224"/>
        <v>30</v>
      </c>
      <c r="AF215" s="9">
        <f t="shared" si="224"/>
        <v>30</v>
      </c>
      <c r="AG215" s="9">
        <f t="shared" si="224"/>
        <v>30</v>
      </c>
      <c r="AH215" s="9">
        <f t="shared" si="224"/>
        <v>30</v>
      </c>
      <c r="AI215" s="9">
        <f t="shared" si="224"/>
        <v>30</v>
      </c>
      <c r="AJ215" s="9"/>
      <c r="AL215" s="9">
        <f>COUNT(AL31:AL60)</f>
        <v>30</v>
      </c>
      <c r="AM215" s="9">
        <f>COUNT(AM31:AM60)</f>
        <v>30</v>
      </c>
    </row>
    <row r="216" spans="2:21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R216" s="1"/>
      <c r="T216" s="6"/>
      <c r="U216" s="6"/>
    </row>
    <row r="217" spans="1:21" ht="12.75">
      <c r="A217" t="s">
        <v>31</v>
      </c>
      <c r="B217" s="7">
        <f>+A21</f>
        <v>1911</v>
      </c>
      <c r="C217" s="7">
        <f>A50</f>
        <v>1940</v>
      </c>
      <c r="D217" s="1"/>
      <c r="E217" s="7">
        <f>+C217-B217+1</f>
        <v>30</v>
      </c>
      <c r="F217" s="1"/>
      <c r="G217" s="1"/>
      <c r="H217" s="1"/>
      <c r="I217" s="1"/>
      <c r="J217" s="1"/>
      <c r="K217" s="1"/>
      <c r="L217" s="1"/>
      <c r="M217" s="1"/>
      <c r="N217" s="1"/>
      <c r="R217" s="1"/>
      <c r="S217" s="1"/>
      <c r="T217" s="6"/>
      <c r="U217" s="6"/>
    </row>
    <row r="218" spans="1:39" ht="12.75">
      <c r="A218" s="1" t="s">
        <v>32</v>
      </c>
      <c r="B218" s="22">
        <f>AVERAGE(B21:B50)</f>
        <v>1.1396666666666668</v>
      </c>
      <c r="C218" s="22">
        <f aca="true" t="shared" si="225" ref="C218:M218">AVERAGE(C21:C50)</f>
        <v>1.1350000000000002</v>
      </c>
      <c r="D218" s="22">
        <f t="shared" si="225"/>
        <v>1.4929999999999994</v>
      </c>
      <c r="E218" s="22">
        <f t="shared" si="225"/>
        <v>2.3706666666666663</v>
      </c>
      <c r="F218" s="22">
        <f t="shared" si="225"/>
        <v>3.2556666666666674</v>
      </c>
      <c r="G218" s="22">
        <f t="shared" si="225"/>
        <v>3.8793333333333337</v>
      </c>
      <c r="H218" s="22">
        <f t="shared" si="225"/>
        <v>3.0896666666666666</v>
      </c>
      <c r="I218" s="22">
        <f t="shared" si="225"/>
        <v>3.271</v>
      </c>
      <c r="J218" s="22">
        <f t="shared" si="225"/>
        <v>3.5003333333333333</v>
      </c>
      <c r="K218" s="22">
        <f t="shared" si="225"/>
        <v>2.235</v>
      </c>
      <c r="L218" s="22">
        <f t="shared" si="225"/>
        <v>1.716666666666667</v>
      </c>
      <c r="M218" s="22">
        <f t="shared" si="225"/>
        <v>1.1646666666666665</v>
      </c>
      <c r="N218" s="22"/>
      <c r="O218" s="1">
        <f>SUM(B218:M218)</f>
        <v>28.250666666666667</v>
      </c>
      <c r="P218" s="22">
        <f>AVERAGE(P21:P50)</f>
        <v>28.250666666666664</v>
      </c>
      <c r="Q218" s="22"/>
      <c r="R218" s="22">
        <f>AVERAGE(R21:R50)</f>
        <v>4.815333333333332</v>
      </c>
      <c r="S218" s="22">
        <f>AVERAGE(S21:S50)</f>
        <v>0.7173333333333335</v>
      </c>
      <c r="T218" s="6"/>
      <c r="U218" s="6"/>
      <c r="V218" s="22">
        <f aca="true" t="shared" si="226" ref="V218:AI218">AVERAGE(V21:V50)</f>
        <v>7.1193333333333335</v>
      </c>
      <c r="W218" s="22">
        <f t="shared" si="226"/>
        <v>7.120733333333333</v>
      </c>
      <c r="X218" s="22">
        <f t="shared" si="226"/>
        <v>10.239999999999998</v>
      </c>
      <c r="Y218" s="22">
        <f t="shared" si="226"/>
        <v>10.163466666666665</v>
      </c>
      <c r="Z218" s="22">
        <f t="shared" si="226"/>
        <v>7.452000000000001</v>
      </c>
      <c r="AA218" s="22">
        <f t="shared" si="226"/>
        <v>7.486599999999998</v>
      </c>
      <c r="AB218" s="22">
        <f t="shared" si="226"/>
        <v>3.4173333333333344</v>
      </c>
      <c r="AC218" s="22">
        <f t="shared" si="226"/>
        <v>3.4255333333333335</v>
      </c>
      <c r="AD218" s="22">
        <f t="shared" si="226"/>
        <v>28.199599999999993</v>
      </c>
      <c r="AE218" s="22">
        <f t="shared" si="226"/>
        <v>19.366666666666667</v>
      </c>
      <c r="AF218" s="22">
        <f>AVERAGE(AF21:AF50)</f>
        <v>19.354533333333332</v>
      </c>
      <c r="AG218" s="22">
        <f t="shared" si="226"/>
        <v>8.867333333333335</v>
      </c>
      <c r="AH218" s="22">
        <f>AVERAGE(AH21:AH50)</f>
        <v>8.8596</v>
      </c>
      <c r="AI218" s="22">
        <f t="shared" si="226"/>
        <v>28.290666666666667</v>
      </c>
      <c r="AJ218" s="22"/>
      <c r="AL218" s="22">
        <f>AVERAGE(AL21:AL50)</f>
        <v>13.273333333333335</v>
      </c>
      <c r="AM218" s="22">
        <f>AVERAGE(AM21:AM50)</f>
        <v>14.977333333333336</v>
      </c>
    </row>
    <row r="219" spans="1:39" ht="12.75">
      <c r="A219" t="s">
        <v>33</v>
      </c>
      <c r="B219" s="12">
        <f>MEDIAN(B21:B50)</f>
        <v>1.05</v>
      </c>
      <c r="C219" s="12">
        <f aca="true" t="shared" si="227" ref="C219:M219">MEDIAN(C21:C50)</f>
        <v>1.01</v>
      </c>
      <c r="D219" s="12">
        <f t="shared" si="227"/>
        <v>1.46</v>
      </c>
      <c r="E219" s="12">
        <f t="shared" si="227"/>
        <v>2.3499999999999996</v>
      </c>
      <c r="F219" s="12">
        <f t="shared" si="227"/>
        <v>3.06</v>
      </c>
      <c r="G219" s="12">
        <f t="shared" si="227"/>
        <v>3.985</v>
      </c>
      <c r="H219" s="12">
        <f t="shared" si="227"/>
        <v>3.125</v>
      </c>
      <c r="I219" s="12">
        <f t="shared" si="227"/>
        <v>3.3449999999999998</v>
      </c>
      <c r="J219" s="12">
        <f t="shared" si="227"/>
        <v>3.435</v>
      </c>
      <c r="K219" s="12">
        <f t="shared" si="227"/>
        <v>2.2199999999999998</v>
      </c>
      <c r="L219" s="12">
        <f t="shared" si="227"/>
        <v>1.79</v>
      </c>
      <c r="M219" s="12">
        <f t="shared" si="227"/>
        <v>1.14</v>
      </c>
      <c r="N219" s="12"/>
      <c r="O219" s="1"/>
      <c r="P219" s="12">
        <f>MEDIAN(P21:P50)</f>
        <v>28.409999999999997</v>
      </c>
      <c r="Q219" s="12"/>
      <c r="R219" s="12">
        <f>MEDIAN(R21:R50)</f>
        <v>4.78</v>
      </c>
      <c r="S219" s="12">
        <f>MEDIAN(S21:S50)</f>
        <v>0.715</v>
      </c>
      <c r="T219" s="6"/>
      <c r="U219" s="6"/>
      <c r="V219" s="12">
        <f aca="true" t="shared" si="228" ref="V219:AI219">MEDIAN(V21:V50)</f>
        <v>7.15</v>
      </c>
      <c r="W219" s="12">
        <f t="shared" si="228"/>
        <v>7.161</v>
      </c>
      <c r="X219" s="12">
        <f t="shared" si="228"/>
        <v>10.025</v>
      </c>
      <c r="Y219" s="12">
        <f t="shared" si="228"/>
        <v>10.178</v>
      </c>
      <c r="Z219" s="12">
        <f t="shared" si="228"/>
        <v>7.095000000000001</v>
      </c>
      <c r="AA219" s="12">
        <f t="shared" si="228"/>
        <v>7.482999999999999</v>
      </c>
      <c r="AB219" s="12">
        <f t="shared" si="228"/>
        <v>3.4050000000000002</v>
      </c>
      <c r="AC219" s="12">
        <f t="shared" si="228"/>
        <v>3.393</v>
      </c>
      <c r="AD219" s="12">
        <f t="shared" si="228"/>
        <v>28.036</v>
      </c>
      <c r="AE219" s="12">
        <f t="shared" si="228"/>
        <v>19.129999999999995</v>
      </c>
      <c r="AF219" s="12">
        <f>MEDIAN(AF21:AF50)</f>
        <v>19.414</v>
      </c>
      <c r="AG219" s="12">
        <f t="shared" si="228"/>
        <v>8.92</v>
      </c>
      <c r="AH219" s="12">
        <f>MEDIAN(AH21:AH50)</f>
        <v>8.960999999999999</v>
      </c>
      <c r="AI219" s="12">
        <f t="shared" si="228"/>
        <v>28.419999999999998</v>
      </c>
      <c r="AJ219" s="12"/>
      <c r="AL219" s="12">
        <f>MEDIAN(AL21:AL50)</f>
        <v>13.425</v>
      </c>
      <c r="AM219" s="12">
        <f>MEDIAN(AM21:AM50)</f>
        <v>14.879999999999999</v>
      </c>
    </row>
    <row r="220" spans="1:39" ht="12.75">
      <c r="A220" t="s">
        <v>34</v>
      </c>
      <c r="B220" s="12">
        <f>MODE(B21:B50)</f>
        <v>0.96</v>
      </c>
      <c r="C220" s="12">
        <f aca="true" t="shared" si="229" ref="C220:M220">MODE(C21:C50)</f>
        <v>0.75</v>
      </c>
      <c r="D220" s="12">
        <f t="shared" si="229"/>
        <v>0.88</v>
      </c>
      <c r="E220" s="12">
        <f t="shared" si="229"/>
        <v>2.06</v>
      </c>
      <c r="F220" s="12" t="e">
        <f t="shared" si="229"/>
        <v>#N/A</v>
      </c>
      <c r="G220" s="12">
        <f t="shared" si="229"/>
        <v>3.07</v>
      </c>
      <c r="H220" s="12">
        <f t="shared" si="229"/>
        <v>2.78</v>
      </c>
      <c r="I220" s="12">
        <f t="shared" si="229"/>
        <v>3.58</v>
      </c>
      <c r="J220" s="12">
        <f t="shared" si="229"/>
        <v>3.37</v>
      </c>
      <c r="K220" s="12">
        <f t="shared" si="229"/>
        <v>2.37</v>
      </c>
      <c r="L220" s="12">
        <f t="shared" si="229"/>
        <v>1.93</v>
      </c>
      <c r="M220" s="12">
        <f t="shared" si="229"/>
        <v>1.24</v>
      </c>
      <c r="N220" s="12"/>
      <c r="O220" s="1"/>
      <c r="P220" s="12" t="e">
        <f>MODE(P21:P50)</f>
        <v>#N/A</v>
      </c>
      <c r="Q220" s="12"/>
      <c r="R220" s="12">
        <f>MODE(R21:R50)</f>
        <v>4.35</v>
      </c>
      <c r="S220" s="12">
        <f>MODE(S21:S50)</f>
        <v>0.85</v>
      </c>
      <c r="T220" s="6"/>
      <c r="U220" s="6"/>
      <c r="V220" s="12" t="e">
        <f aca="true" t="shared" si="230" ref="V220:AI220">MODE(V21:V50)</f>
        <v>#N/A</v>
      </c>
      <c r="W220" s="12">
        <f t="shared" si="230"/>
        <v>6.758</v>
      </c>
      <c r="X220" s="12" t="e">
        <f t="shared" si="230"/>
        <v>#N/A</v>
      </c>
      <c r="Y220" s="12" t="e">
        <f t="shared" si="230"/>
        <v>#N/A</v>
      </c>
      <c r="Z220" s="12" t="e">
        <f t="shared" si="230"/>
        <v>#N/A</v>
      </c>
      <c r="AA220" s="12">
        <f t="shared" si="230"/>
        <v>7.248</v>
      </c>
      <c r="AB220" s="12" t="e">
        <f t="shared" si="230"/>
        <v>#N/A</v>
      </c>
      <c r="AC220" s="12" t="e">
        <f t="shared" si="230"/>
        <v>#N/A</v>
      </c>
      <c r="AD220" s="12">
        <f t="shared" si="230"/>
        <v>27.740000000000002</v>
      </c>
      <c r="AE220" s="12" t="e">
        <f t="shared" si="230"/>
        <v>#N/A</v>
      </c>
      <c r="AF220" s="12" t="e">
        <f>MODE(AF21:AF50)</f>
        <v>#N/A</v>
      </c>
      <c r="AG220" s="12" t="e">
        <f t="shared" si="230"/>
        <v>#N/A</v>
      </c>
      <c r="AH220" s="12" t="e">
        <f>MODE(AH21:AH50)</f>
        <v>#N/A</v>
      </c>
      <c r="AI220" s="12" t="e">
        <f t="shared" si="230"/>
        <v>#N/A</v>
      </c>
      <c r="AJ220" s="12"/>
      <c r="AL220" s="12" t="e">
        <f>MODE(AL21:AL50)</f>
        <v>#N/A</v>
      </c>
      <c r="AM220" s="12" t="e">
        <f>MODE(AM21:AM50)</f>
        <v>#N/A</v>
      </c>
    </row>
    <row r="221" spans="1:39" ht="12.75">
      <c r="A221" s="1" t="s">
        <v>35</v>
      </c>
      <c r="B221" s="1">
        <f>STDEVP(B21:B50)</f>
        <v>0.4721827565207728</v>
      </c>
      <c r="C221" s="1">
        <f aca="true" t="shared" si="231" ref="C221:M221">STDEVP(C21:C50)</f>
        <v>0.4875158117093909</v>
      </c>
      <c r="D221" s="1">
        <f t="shared" si="231"/>
        <v>0.457465117067231</v>
      </c>
      <c r="E221" s="1">
        <f t="shared" si="231"/>
        <v>0.678920384794042</v>
      </c>
      <c r="F221" s="1">
        <f t="shared" si="231"/>
        <v>1.0386840499187189</v>
      </c>
      <c r="G221" s="1">
        <f t="shared" si="231"/>
        <v>1.11367539655363</v>
      </c>
      <c r="H221" s="1">
        <f t="shared" si="231"/>
        <v>0.7909339767360855</v>
      </c>
      <c r="I221" s="1">
        <f t="shared" si="231"/>
        <v>1.0519548469397342</v>
      </c>
      <c r="J221" s="1">
        <f t="shared" si="231"/>
        <v>1.130328811550967</v>
      </c>
      <c r="K221" s="1">
        <f t="shared" si="231"/>
        <v>0.6694114330265566</v>
      </c>
      <c r="L221" s="1">
        <f t="shared" si="231"/>
        <v>0.879391203554418</v>
      </c>
      <c r="M221" s="1">
        <f t="shared" si="231"/>
        <v>0.3735035326324098</v>
      </c>
      <c r="N221" s="1"/>
      <c r="O221" s="1"/>
      <c r="P221" s="1">
        <f>STDEVP(P21:P50)</f>
        <v>2.5077917687789704</v>
      </c>
      <c r="Q221" s="1"/>
      <c r="R221" s="1">
        <f>STDEVP(R21:R50)</f>
        <v>0.6659616271895044</v>
      </c>
      <c r="S221" s="1">
        <f>STDEVP(S21:S50)</f>
        <v>0.20142713046878413</v>
      </c>
      <c r="T221" s="6"/>
      <c r="U221" s="6"/>
      <c r="V221" s="1">
        <f aca="true" t="shared" si="232" ref="V221:AI221">STDEVP(V21:V50)</f>
        <v>1.4742228084278455</v>
      </c>
      <c r="W221" s="1">
        <f t="shared" si="232"/>
        <v>0.7064331972821083</v>
      </c>
      <c r="X221" s="1">
        <f t="shared" si="232"/>
        <v>1.8510645585716525</v>
      </c>
      <c r="Y221" s="1">
        <f t="shared" si="232"/>
        <v>0.7916768588817592</v>
      </c>
      <c r="Z221" s="1">
        <f t="shared" si="232"/>
        <v>1.7383333013742337</v>
      </c>
      <c r="AA221" s="1">
        <f t="shared" si="232"/>
        <v>0.599663716872493</v>
      </c>
      <c r="AB221" s="1">
        <f t="shared" si="232"/>
        <v>0.7743295307698228</v>
      </c>
      <c r="AC221" s="1">
        <f t="shared" si="232"/>
        <v>0.2716756317539151</v>
      </c>
      <c r="AD221" s="1">
        <f t="shared" si="232"/>
        <v>1.189209193820275</v>
      </c>
      <c r="AE221" s="1">
        <f t="shared" si="232"/>
        <v>2.1531160881124953</v>
      </c>
      <c r="AF221" s="1">
        <f>STDEVP(AF21:AF50)</f>
        <v>1.268120807424207</v>
      </c>
      <c r="AG221" s="1">
        <f t="shared" si="232"/>
        <v>1.476628893422058</v>
      </c>
      <c r="AH221" s="1">
        <f>STDEVP(AH21:AH50)</f>
        <v>0.5196764121386819</v>
      </c>
      <c r="AI221" s="1">
        <f t="shared" si="232"/>
        <v>2.6995640800362977</v>
      </c>
      <c r="AJ221" s="1"/>
      <c r="AL221" s="1">
        <f>STDEVP(AL21:AL50)</f>
        <v>1.8385561968264215</v>
      </c>
      <c r="AM221" s="1">
        <f>STDEVP(AM21:AM50)</f>
        <v>2.2531961496702486</v>
      </c>
    </row>
    <row r="222" spans="1:39" ht="12.75">
      <c r="A222" s="20" t="s">
        <v>23</v>
      </c>
      <c r="B222" s="20">
        <f>MAX(B21:B50)</f>
        <v>2.47</v>
      </c>
      <c r="C222" s="20">
        <f aca="true" t="shared" si="233" ref="C222:M222">MAX(C21:C50)</f>
        <v>2.4</v>
      </c>
      <c r="D222" s="20">
        <f t="shared" si="233"/>
        <v>2.5</v>
      </c>
      <c r="E222" s="20">
        <f t="shared" si="233"/>
        <v>3.88</v>
      </c>
      <c r="F222" s="20">
        <f t="shared" si="233"/>
        <v>5.4</v>
      </c>
      <c r="G222" s="20">
        <f t="shared" si="233"/>
        <v>6.28</v>
      </c>
      <c r="H222" s="20">
        <f t="shared" si="233"/>
        <v>4.87</v>
      </c>
      <c r="I222" s="20">
        <f t="shared" si="233"/>
        <v>5.58</v>
      </c>
      <c r="J222" s="20">
        <f t="shared" si="233"/>
        <v>6.44</v>
      </c>
      <c r="K222" s="20">
        <f t="shared" si="233"/>
        <v>4.3</v>
      </c>
      <c r="L222" s="20">
        <f t="shared" si="233"/>
        <v>4.03</v>
      </c>
      <c r="M222" s="20">
        <f t="shared" si="233"/>
        <v>1.91</v>
      </c>
      <c r="N222" s="20"/>
      <c r="O222" s="1"/>
      <c r="P222" s="20">
        <f>MAX(P21:P50)</f>
        <v>33.410000000000004</v>
      </c>
      <c r="Q222" s="20"/>
      <c r="R222" s="20">
        <f>MAX(R21:R50)</f>
        <v>6.44</v>
      </c>
      <c r="S222" s="20">
        <f>MAX(S21:S50)</f>
        <v>1.08</v>
      </c>
      <c r="T222" s="9">
        <f>MAX(T21:T50)</f>
        <v>12</v>
      </c>
      <c r="U222" s="9"/>
      <c r="V222" s="20">
        <f aca="true" t="shared" si="234" ref="V222:AI222">MAX(V21:V50)</f>
        <v>10.39</v>
      </c>
      <c r="W222" s="20">
        <f t="shared" si="234"/>
        <v>8.2</v>
      </c>
      <c r="X222" s="20">
        <f t="shared" si="234"/>
        <v>13.73</v>
      </c>
      <c r="Y222" s="20">
        <f t="shared" si="234"/>
        <v>11.52</v>
      </c>
      <c r="Z222" s="20">
        <f t="shared" si="234"/>
        <v>11.620000000000001</v>
      </c>
      <c r="AA222" s="20">
        <f t="shared" si="234"/>
        <v>8.568000000000001</v>
      </c>
      <c r="AB222" s="20">
        <f t="shared" si="234"/>
        <v>5.04</v>
      </c>
      <c r="AC222" s="20">
        <f t="shared" si="234"/>
        <v>4.15</v>
      </c>
      <c r="AD222" s="20">
        <f t="shared" si="234"/>
        <v>30.68</v>
      </c>
      <c r="AE222" s="20">
        <f t="shared" si="234"/>
        <v>24.02</v>
      </c>
      <c r="AF222" s="20">
        <f>MAX(AF21:AF50)</f>
        <v>21.584</v>
      </c>
      <c r="AG222" s="20">
        <f t="shared" si="234"/>
        <v>12.37</v>
      </c>
      <c r="AH222" s="20">
        <f>MAX(AH21:AH50)</f>
        <v>9.796</v>
      </c>
      <c r="AI222" s="20">
        <f t="shared" si="234"/>
        <v>33.5</v>
      </c>
      <c r="AJ222" s="20"/>
      <c r="AL222" s="20">
        <f>MAX(AL21:AL50)</f>
        <v>17.37</v>
      </c>
      <c r="AM222" s="20">
        <f>MAX(AM21:AM50)</f>
        <v>19.33</v>
      </c>
    </row>
    <row r="223" spans="1:39" ht="12.75">
      <c r="A223" s="20" t="s">
        <v>24</v>
      </c>
      <c r="B223" s="20">
        <f>MIN(B21:B50)</f>
        <v>0.48</v>
      </c>
      <c r="C223" s="20">
        <f aca="true" t="shared" si="235" ref="C223:M223">MIN(C21:C50)</f>
        <v>0.4</v>
      </c>
      <c r="D223" s="20">
        <f t="shared" si="235"/>
        <v>0.66</v>
      </c>
      <c r="E223" s="20">
        <f t="shared" si="235"/>
        <v>1.19</v>
      </c>
      <c r="F223" s="20">
        <f t="shared" si="235"/>
        <v>1.15</v>
      </c>
      <c r="G223" s="20">
        <f t="shared" si="235"/>
        <v>1.75</v>
      </c>
      <c r="H223" s="20">
        <f t="shared" si="235"/>
        <v>0.85</v>
      </c>
      <c r="I223" s="20">
        <f t="shared" si="235"/>
        <v>1.35</v>
      </c>
      <c r="J223" s="20">
        <f t="shared" si="235"/>
        <v>1.37</v>
      </c>
      <c r="K223" s="20">
        <f t="shared" si="235"/>
        <v>0.89</v>
      </c>
      <c r="L223" s="20">
        <f t="shared" si="235"/>
        <v>0.38</v>
      </c>
      <c r="M223" s="20">
        <f t="shared" si="235"/>
        <v>0.46</v>
      </c>
      <c r="N223" s="20"/>
      <c r="O223" s="1"/>
      <c r="P223" s="20">
        <f>MIN(P21:P50)</f>
        <v>23.47</v>
      </c>
      <c r="Q223" s="20"/>
      <c r="R223" s="20">
        <f>MIN(R21:R50)</f>
        <v>3.58</v>
      </c>
      <c r="S223" s="20">
        <f>MIN(S21:S50)</f>
        <v>0.38</v>
      </c>
      <c r="T223" s="9">
        <f>MIN(T21:T50)</f>
        <v>12</v>
      </c>
      <c r="U223" s="9"/>
      <c r="V223" s="20">
        <f aca="true" t="shared" si="236" ref="V223:AI223">MIN(V21:V50)</f>
        <v>3.82</v>
      </c>
      <c r="W223" s="20">
        <f t="shared" si="236"/>
        <v>6.057999999999999</v>
      </c>
      <c r="X223" s="20">
        <f t="shared" si="236"/>
        <v>6.75</v>
      </c>
      <c r="Y223" s="20">
        <f t="shared" si="236"/>
        <v>8.474</v>
      </c>
      <c r="Z223" s="20">
        <f t="shared" si="236"/>
        <v>4.05</v>
      </c>
      <c r="AA223" s="20">
        <f t="shared" si="236"/>
        <v>6.216</v>
      </c>
      <c r="AB223" s="20">
        <f t="shared" si="236"/>
        <v>1.61</v>
      </c>
      <c r="AC223" s="20">
        <f t="shared" si="236"/>
        <v>3.018</v>
      </c>
      <c r="AD223" s="20">
        <f t="shared" si="236"/>
        <v>26.037999999999993</v>
      </c>
      <c r="AE223" s="20">
        <f t="shared" si="236"/>
        <v>14.829999999999998</v>
      </c>
      <c r="AF223" s="20">
        <f>MIN(AF21:AF50)</f>
        <v>16.851999999999997</v>
      </c>
      <c r="AG223" s="20">
        <f t="shared" si="236"/>
        <v>5.81</v>
      </c>
      <c r="AH223" s="20">
        <f>MIN(AH21:AH50)</f>
        <v>7.825999999999999</v>
      </c>
      <c r="AI223" s="20">
        <f t="shared" si="236"/>
        <v>23.049999999999997</v>
      </c>
      <c r="AJ223" s="20"/>
      <c r="AL223" s="20">
        <f>MIN(AL21:AL50)</f>
        <v>8.559999999999999</v>
      </c>
      <c r="AM223" s="20">
        <f>MIN(AM21:AM50)</f>
        <v>10.49</v>
      </c>
    </row>
    <row r="224" spans="1:39" ht="12.75">
      <c r="A224" s="20" t="s">
        <v>40</v>
      </c>
      <c r="B224" s="9">
        <f>COUNT(B21:B50)</f>
        <v>30</v>
      </c>
      <c r="C224" s="9">
        <f aca="true" t="shared" si="237" ref="C224:M224">COUNT(C21:C50)</f>
        <v>30</v>
      </c>
      <c r="D224" s="9">
        <f t="shared" si="237"/>
        <v>30</v>
      </c>
      <c r="E224" s="9">
        <f t="shared" si="237"/>
        <v>30</v>
      </c>
      <c r="F224" s="9">
        <f t="shared" si="237"/>
        <v>30</v>
      </c>
      <c r="G224" s="9">
        <f t="shared" si="237"/>
        <v>30</v>
      </c>
      <c r="H224" s="9">
        <f t="shared" si="237"/>
        <v>30</v>
      </c>
      <c r="I224" s="9">
        <f t="shared" si="237"/>
        <v>30</v>
      </c>
      <c r="J224" s="9">
        <f t="shared" si="237"/>
        <v>30</v>
      </c>
      <c r="K224" s="9">
        <f t="shared" si="237"/>
        <v>30</v>
      </c>
      <c r="L224" s="9">
        <f t="shared" si="237"/>
        <v>30</v>
      </c>
      <c r="M224" s="9">
        <f t="shared" si="237"/>
        <v>30</v>
      </c>
      <c r="N224" s="9"/>
      <c r="O224" s="5"/>
      <c r="P224" s="9">
        <f>COUNT(P21:P50)</f>
        <v>30</v>
      </c>
      <c r="Q224" s="9"/>
      <c r="R224" s="9">
        <f>COUNT(R21:R50)</f>
        <v>30</v>
      </c>
      <c r="S224" s="9">
        <f>COUNT(S21:S50)</f>
        <v>30</v>
      </c>
      <c r="T224" s="9">
        <f>COUNT(T21:T50)</f>
        <v>30</v>
      </c>
      <c r="U224" s="10"/>
      <c r="V224" s="9">
        <f aca="true" t="shared" si="238" ref="V224:AI224">COUNT(V21:V50)</f>
        <v>30</v>
      </c>
      <c r="W224" s="9">
        <f t="shared" si="238"/>
        <v>30</v>
      </c>
      <c r="X224" s="9">
        <f t="shared" si="238"/>
        <v>30</v>
      </c>
      <c r="Y224" s="9">
        <f t="shared" si="238"/>
        <v>30</v>
      </c>
      <c r="Z224" s="9">
        <f t="shared" si="238"/>
        <v>30</v>
      </c>
      <c r="AA224" s="9">
        <f t="shared" si="238"/>
        <v>30</v>
      </c>
      <c r="AB224" s="9">
        <f t="shared" si="238"/>
        <v>30</v>
      </c>
      <c r="AC224" s="9">
        <f t="shared" si="238"/>
        <v>30</v>
      </c>
      <c r="AD224" s="9">
        <f t="shared" si="238"/>
        <v>30</v>
      </c>
      <c r="AE224" s="9">
        <f t="shared" si="238"/>
        <v>30</v>
      </c>
      <c r="AF224" s="9">
        <f t="shared" si="238"/>
        <v>30</v>
      </c>
      <c r="AG224" s="9">
        <f t="shared" si="238"/>
        <v>30</v>
      </c>
      <c r="AH224" s="9">
        <f t="shared" si="238"/>
        <v>30</v>
      </c>
      <c r="AI224" s="9">
        <f t="shared" si="238"/>
        <v>30</v>
      </c>
      <c r="AJ224" s="9"/>
      <c r="AL224" s="9">
        <f>COUNT(AL21:AL50)</f>
        <v>30</v>
      </c>
      <c r="AM224" s="9">
        <f>COUNT(AM21:AM50)</f>
        <v>30</v>
      </c>
    </row>
    <row r="225" spans="2:21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R225" s="1"/>
      <c r="T225" s="6"/>
      <c r="U225" s="6"/>
    </row>
    <row r="226" spans="1:21" ht="12.75">
      <c r="A226" t="s">
        <v>31</v>
      </c>
      <c r="B226" s="7">
        <f>+A11</f>
        <v>1901</v>
      </c>
      <c r="C226" s="7">
        <f>A40</f>
        <v>1930</v>
      </c>
      <c r="D226" s="1"/>
      <c r="E226" s="7">
        <f>+C226-B226+1</f>
        <v>30</v>
      </c>
      <c r="F226" s="1"/>
      <c r="G226" s="1"/>
      <c r="H226" s="1"/>
      <c r="I226" s="1"/>
      <c r="J226" s="1"/>
      <c r="K226" s="1"/>
      <c r="L226" s="1"/>
      <c r="M226" s="1"/>
      <c r="N226" s="1"/>
      <c r="R226" s="1"/>
      <c r="S226" s="1"/>
      <c r="T226" s="6"/>
      <c r="U226" s="6"/>
    </row>
    <row r="227" spans="1:39" ht="12.75">
      <c r="A227" s="1" t="s">
        <v>32</v>
      </c>
      <c r="B227" s="22">
        <f>AVERAGE(B11:B40)</f>
        <v>1.079666666666667</v>
      </c>
      <c r="C227" s="22">
        <f aca="true" t="shared" si="239" ref="C227:M227">AVERAGE(C11:C40)</f>
        <v>1.1426666666666665</v>
      </c>
      <c r="D227" s="22">
        <f t="shared" si="239"/>
        <v>1.5290000000000006</v>
      </c>
      <c r="E227" s="22">
        <f t="shared" si="239"/>
        <v>2.425666666666667</v>
      </c>
      <c r="F227" s="22">
        <f t="shared" si="239"/>
        <v>3.5696666666666674</v>
      </c>
      <c r="G227" s="22">
        <f t="shared" si="239"/>
        <v>3.930999999999999</v>
      </c>
      <c r="H227" s="22">
        <f t="shared" si="239"/>
        <v>3.4459999999999993</v>
      </c>
      <c r="I227" s="22">
        <f t="shared" si="239"/>
        <v>3.2370000000000005</v>
      </c>
      <c r="J227" s="22">
        <f t="shared" si="239"/>
        <v>3.5930000000000004</v>
      </c>
      <c r="K227" s="22">
        <f t="shared" si="239"/>
        <v>2.2533333333333325</v>
      </c>
      <c r="L227" s="22">
        <f t="shared" si="239"/>
        <v>1.5566666666666669</v>
      </c>
      <c r="M227" s="22">
        <f t="shared" si="239"/>
        <v>1.2006666666666665</v>
      </c>
      <c r="N227" s="22"/>
      <c r="O227" s="1">
        <f>SUM(B227:M227)</f>
        <v>28.96433333333334</v>
      </c>
      <c r="P227" s="22">
        <f>AVERAGE(P11:P40)</f>
        <v>28.96433333333333</v>
      </c>
      <c r="Q227" s="22"/>
      <c r="R227" s="22">
        <f>AVERAGE(R11:R40)</f>
        <v>4.840333333333334</v>
      </c>
      <c r="S227" s="22">
        <f>AVERAGE(S11:S40)</f>
        <v>0.6820000000000002</v>
      </c>
      <c r="T227" s="6"/>
      <c r="U227" s="6"/>
      <c r="V227" s="22">
        <f aca="true" t="shared" si="240" ref="V227:AI227">AVERAGE(V11:V40)</f>
        <v>7.524333333333333</v>
      </c>
      <c r="W227" s="22">
        <f t="shared" si="240"/>
        <v>7.5008</v>
      </c>
      <c r="X227" s="22">
        <f t="shared" si="240"/>
        <v>10.613999999999997</v>
      </c>
      <c r="Y227" s="22">
        <f t="shared" si="240"/>
        <v>10.678200000000002</v>
      </c>
      <c r="Z227" s="22">
        <f t="shared" si="240"/>
        <v>7.403000000000001</v>
      </c>
      <c r="AA227" s="22">
        <f t="shared" si="240"/>
        <v>7.493666666666668</v>
      </c>
      <c r="AB227" s="22">
        <f t="shared" si="240"/>
        <v>3.4039999999999995</v>
      </c>
      <c r="AC227" s="22">
        <f t="shared" si="240"/>
        <v>3.435066666666666</v>
      </c>
      <c r="AD227" s="22">
        <f t="shared" si="240"/>
        <v>29.09273333333334</v>
      </c>
      <c r="AE227" s="22">
        <f t="shared" si="240"/>
        <v>20.202333333333335</v>
      </c>
      <c r="AF227" s="22">
        <f>AVERAGE(AF11:AF40)</f>
        <v>20.26406666666667</v>
      </c>
      <c r="AG227" s="22">
        <f t="shared" si="240"/>
        <v>8.720333333333334</v>
      </c>
      <c r="AH227" s="22">
        <f>AVERAGE(AH11:AH40)</f>
        <v>8.831133333333332</v>
      </c>
      <c r="AI227" s="22">
        <f t="shared" si="240"/>
        <v>28.943</v>
      </c>
      <c r="AJ227" s="22"/>
      <c r="AL227" s="22">
        <f>AVERAGE(AL11:AL40)</f>
        <v>13.677666666666669</v>
      </c>
      <c r="AM227" s="22">
        <f>AVERAGE(AM11:AM40)</f>
        <v>15.286666666666662</v>
      </c>
    </row>
    <row r="228" spans="1:39" ht="12.75">
      <c r="A228" t="s">
        <v>33</v>
      </c>
      <c r="B228" s="12">
        <f>MEDIAN(B11:B40)</f>
        <v>0.98</v>
      </c>
      <c r="C228" s="12">
        <f aca="true" t="shared" si="241" ref="C228:M228">MEDIAN(C11:C40)</f>
        <v>0.985</v>
      </c>
      <c r="D228" s="12">
        <f t="shared" si="241"/>
        <v>1.685</v>
      </c>
      <c r="E228" s="12">
        <f t="shared" si="241"/>
        <v>2.3499999999999996</v>
      </c>
      <c r="F228" s="12">
        <f t="shared" si="241"/>
        <v>3.285</v>
      </c>
      <c r="G228" s="12">
        <f t="shared" si="241"/>
        <v>4.1899999999999995</v>
      </c>
      <c r="H228" s="12">
        <f t="shared" si="241"/>
        <v>3.2350000000000003</v>
      </c>
      <c r="I228" s="12">
        <f t="shared" si="241"/>
        <v>3.15</v>
      </c>
      <c r="J228" s="12">
        <f t="shared" si="241"/>
        <v>3.455</v>
      </c>
      <c r="K228" s="12">
        <f t="shared" si="241"/>
        <v>2.36</v>
      </c>
      <c r="L228" s="12">
        <f t="shared" si="241"/>
        <v>1.3900000000000001</v>
      </c>
      <c r="M228" s="12">
        <f t="shared" si="241"/>
        <v>1.145</v>
      </c>
      <c r="N228" s="12"/>
      <c r="O228" s="1"/>
      <c r="P228" s="12">
        <f>MEDIAN(P11:P40)</f>
        <v>28.525</v>
      </c>
      <c r="Q228" s="12"/>
      <c r="R228" s="12">
        <f>MEDIAN(R11:R40)</f>
        <v>4.734999999999999</v>
      </c>
      <c r="S228" s="12">
        <f>MEDIAN(S11:S40)</f>
        <v>0.69</v>
      </c>
      <c r="T228" s="6"/>
      <c r="U228" s="6"/>
      <c r="V228" s="12">
        <f aca="true" t="shared" si="242" ref="V228:AI228">MEDIAN(V11:V40)</f>
        <v>7.895</v>
      </c>
      <c r="W228" s="12">
        <f t="shared" si="242"/>
        <v>7.587000000000001</v>
      </c>
      <c r="X228" s="12">
        <f t="shared" si="242"/>
        <v>10.7</v>
      </c>
      <c r="Y228" s="12">
        <f t="shared" si="242"/>
        <v>10.597</v>
      </c>
      <c r="Z228" s="12">
        <f t="shared" si="242"/>
        <v>7.32</v>
      </c>
      <c r="AA228" s="12">
        <f t="shared" si="242"/>
        <v>7.482999999999999</v>
      </c>
      <c r="AB228" s="12">
        <f t="shared" si="242"/>
        <v>3.42</v>
      </c>
      <c r="AC228" s="12">
        <f t="shared" si="242"/>
        <v>3.388</v>
      </c>
      <c r="AD228" s="12">
        <f t="shared" si="242"/>
        <v>28.661</v>
      </c>
      <c r="AE228" s="12">
        <f t="shared" si="242"/>
        <v>20.47</v>
      </c>
      <c r="AF228" s="12">
        <f>MEDIAN(AF11:AF40)</f>
        <v>19.69</v>
      </c>
      <c r="AG228" s="12">
        <f t="shared" si="242"/>
        <v>8.595</v>
      </c>
      <c r="AH228" s="12">
        <f>MEDIAN(AH11:AH40)</f>
        <v>8.867</v>
      </c>
      <c r="AI228" s="12">
        <f t="shared" si="242"/>
        <v>29.205</v>
      </c>
      <c r="AJ228" s="12"/>
      <c r="AL228" s="12">
        <f>MEDIAN(AL11:AL40)</f>
        <v>13.855</v>
      </c>
      <c r="AM228" s="12">
        <f>MEDIAN(AM11:AM40)</f>
        <v>14.985</v>
      </c>
    </row>
    <row r="229" spans="1:39" ht="12.75">
      <c r="A229" t="s">
        <v>34</v>
      </c>
      <c r="B229" s="12">
        <f>MODE(B11:B40)</f>
        <v>0.64</v>
      </c>
      <c r="C229" s="12">
        <f aca="true" t="shared" si="243" ref="C229:M229">MODE(C11:C40)</f>
        <v>0.83</v>
      </c>
      <c r="D229" s="12">
        <f t="shared" si="243"/>
        <v>1.77</v>
      </c>
      <c r="E229" s="12">
        <f t="shared" si="243"/>
        <v>2.68</v>
      </c>
      <c r="F229" s="12" t="e">
        <f t="shared" si="243"/>
        <v>#N/A</v>
      </c>
      <c r="G229" s="12">
        <f t="shared" si="243"/>
        <v>4.61</v>
      </c>
      <c r="H229" s="12">
        <f t="shared" si="243"/>
        <v>3.84</v>
      </c>
      <c r="I229" s="12">
        <f t="shared" si="243"/>
        <v>3.15</v>
      </c>
      <c r="J229" s="12">
        <f t="shared" si="243"/>
        <v>3.37</v>
      </c>
      <c r="K229" s="12">
        <f t="shared" si="243"/>
        <v>2.36</v>
      </c>
      <c r="L229" s="12">
        <f t="shared" si="243"/>
        <v>1.05</v>
      </c>
      <c r="M229" s="12">
        <f t="shared" si="243"/>
        <v>1.03</v>
      </c>
      <c r="N229" s="12"/>
      <c r="O229" s="1"/>
      <c r="P229" s="12" t="e">
        <f>MODE(P11:P40)</f>
        <v>#N/A</v>
      </c>
      <c r="Q229" s="12"/>
      <c r="R229" s="12">
        <f>MODE(R11:R40)</f>
        <v>4.43</v>
      </c>
      <c r="S229" s="12">
        <f>MODE(S11:S40)</f>
        <v>0.64</v>
      </c>
      <c r="T229" s="6"/>
      <c r="U229" s="6"/>
      <c r="V229" s="12" t="e">
        <f aca="true" t="shared" si="244" ref="V229:AI229">MODE(V11:V40)</f>
        <v>#N/A</v>
      </c>
      <c r="W229" s="12" t="e">
        <f t="shared" si="244"/>
        <v>#N/A</v>
      </c>
      <c r="X229" s="12" t="e">
        <f t="shared" si="244"/>
        <v>#N/A</v>
      </c>
      <c r="Y229" s="12" t="e">
        <f t="shared" si="244"/>
        <v>#N/A</v>
      </c>
      <c r="Z229" s="12">
        <f t="shared" si="244"/>
        <v>7.840000000000001</v>
      </c>
      <c r="AA229" s="12" t="e">
        <f t="shared" si="244"/>
        <v>#N/A</v>
      </c>
      <c r="AB229" s="12" t="e">
        <f t="shared" si="244"/>
        <v>#N/A</v>
      </c>
      <c r="AC229" s="12" t="e">
        <f t="shared" si="244"/>
        <v>#N/A</v>
      </c>
      <c r="AD229" s="12">
        <f t="shared" si="244"/>
        <v>27.740000000000002</v>
      </c>
      <c r="AE229" s="12" t="e">
        <f t="shared" si="244"/>
        <v>#N/A</v>
      </c>
      <c r="AF229" s="12" t="e">
        <f>MODE(AF11:AF40)</f>
        <v>#N/A</v>
      </c>
      <c r="AG229" s="12" t="e">
        <f t="shared" si="244"/>
        <v>#N/A</v>
      </c>
      <c r="AH229" s="12" t="e">
        <f>MODE(AH11:AH40)</f>
        <v>#N/A</v>
      </c>
      <c r="AI229" s="12">
        <f t="shared" si="244"/>
        <v>31.5</v>
      </c>
      <c r="AJ229" s="12"/>
      <c r="AL229" s="12">
        <f>MODE(AL11:AL40)</f>
        <v>13.38</v>
      </c>
      <c r="AM229" s="12" t="e">
        <f>MODE(AM11:AM40)</f>
        <v>#N/A</v>
      </c>
    </row>
    <row r="230" spans="1:39" ht="12.75">
      <c r="A230" s="1" t="s">
        <v>35</v>
      </c>
      <c r="B230" s="1">
        <f>STDEVP(B11:B40)</f>
        <v>0.46563564678357133</v>
      </c>
      <c r="C230" s="1">
        <f aca="true" t="shared" si="245" ref="C230:M230">STDEVP(C11:C40)</f>
        <v>0.47740921184614343</v>
      </c>
      <c r="D230" s="1">
        <f t="shared" si="245"/>
        <v>0.5125709706957641</v>
      </c>
      <c r="E230" s="1">
        <f t="shared" si="245"/>
        <v>0.6652402239458718</v>
      </c>
      <c r="F230" s="1">
        <f t="shared" si="245"/>
        <v>1.1744771413508033</v>
      </c>
      <c r="G230" s="1">
        <f t="shared" si="245"/>
        <v>1.1646726292539613</v>
      </c>
      <c r="H230" s="1">
        <f t="shared" si="245"/>
        <v>0.8931539620916454</v>
      </c>
      <c r="I230" s="1">
        <f t="shared" si="245"/>
        <v>1.0318822607255136</v>
      </c>
      <c r="J230" s="1">
        <f t="shared" si="245"/>
        <v>0.9120056651870808</v>
      </c>
      <c r="K230" s="1">
        <f t="shared" si="245"/>
        <v>0.686106567686264</v>
      </c>
      <c r="L230" s="1">
        <f t="shared" si="245"/>
        <v>0.7716101491182071</v>
      </c>
      <c r="M230" s="1">
        <f t="shared" si="245"/>
        <v>0.43467944766485367</v>
      </c>
      <c r="N230" s="1"/>
      <c r="O230" s="1"/>
      <c r="P230" s="1">
        <f>STDEVP(P11:P40)</f>
        <v>3.1065765544871504</v>
      </c>
      <c r="Q230" s="1"/>
      <c r="R230" s="1">
        <f>STDEVP(R11:R40)</f>
        <v>0.8187408354024845</v>
      </c>
      <c r="S230" s="1">
        <f>STDEVP(S11:S40)</f>
        <v>0.20630721428652563</v>
      </c>
      <c r="T230" s="6"/>
      <c r="U230" s="6"/>
      <c r="V230" s="1">
        <f aca="true" t="shared" si="246" ref="V230:AI230">STDEVP(V11:V40)</f>
        <v>1.4605037563191046</v>
      </c>
      <c r="W230" s="1">
        <f t="shared" si="246"/>
        <v>0.6815610708757751</v>
      </c>
      <c r="X230" s="1">
        <f t="shared" si="246"/>
        <v>1.8867036509920536</v>
      </c>
      <c r="Y230" s="1">
        <f t="shared" si="246"/>
        <v>0.8537125745823357</v>
      </c>
      <c r="Z230" s="1">
        <f t="shared" si="246"/>
        <v>1.4050436529398784</v>
      </c>
      <c r="AA230" s="1">
        <f t="shared" si="246"/>
        <v>0.5161031120059463</v>
      </c>
      <c r="AB230" s="1">
        <f t="shared" si="246"/>
        <v>0.7060009442864348</v>
      </c>
      <c r="AC230" s="1">
        <f t="shared" si="246"/>
        <v>0.27158239183635513</v>
      </c>
      <c r="AD230" s="1">
        <f t="shared" si="246"/>
        <v>1.2610803287481551</v>
      </c>
      <c r="AE230" s="1">
        <f t="shared" si="246"/>
        <v>2.414228218062413</v>
      </c>
      <c r="AF230" s="1">
        <f>STDEVP(AF11:AF40)</f>
        <v>1.175579911740962</v>
      </c>
      <c r="AG230" s="1">
        <f t="shared" si="246"/>
        <v>1.3197537228168292</v>
      </c>
      <c r="AH230" s="1">
        <f>STDEVP(AH11:AH40)</f>
        <v>0.4927253956876543</v>
      </c>
      <c r="AI230" s="1">
        <f t="shared" si="246"/>
        <v>2.7069689691608954</v>
      </c>
      <c r="AJ230" s="1"/>
      <c r="AL230" s="1">
        <f>STDEVP(AL11:AL40)</f>
        <v>1.901547936696714</v>
      </c>
      <c r="AM230" s="1">
        <f>STDEVP(AM11:AM40)</f>
        <v>2.43772890663059</v>
      </c>
    </row>
    <row r="231" spans="1:39" ht="12.75">
      <c r="A231" s="20" t="s">
        <v>23</v>
      </c>
      <c r="B231" s="20">
        <f>MAX(B11:B40)</f>
        <v>2.47</v>
      </c>
      <c r="C231" s="20">
        <f aca="true" t="shared" si="247" ref="C231:M231">MAX(C11:C40)</f>
        <v>2.4</v>
      </c>
      <c r="D231" s="20">
        <f t="shared" si="247"/>
        <v>2.5</v>
      </c>
      <c r="E231" s="20">
        <f t="shared" si="247"/>
        <v>3.88</v>
      </c>
      <c r="F231" s="20">
        <f t="shared" si="247"/>
        <v>6.23</v>
      </c>
      <c r="G231" s="20">
        <f t="shared" si="247"/>
        <v>6.28</v>
      </c>
      <c r="H231" s="20">
        <f t="shared" si="247"/>
        <v>5.95</v>
      </c>
      <c r="I231" s="20">
        <f t="shared" si="247"/>
        <v>5.58</v>
      </c>
      <c r="J231" s="20">
        <f t="shared" si="247"/>
        <v>6.44</v>
      </c>
      <c r="K231" s="20">
        <f t="shared" si="247"/>
        <v>4.3</v>
      </c>
      <c r="L231" s="20">
        <f t="shared" si="247"/>
        <v>3.41</v>
      </c>
      <c r="M231" s="20">
        <f t="shared" si="247"/>
        <v>2.13</v>
      </c>
      <c r="N231" s="20"/>
      <c r="O231" s="1"/>
      <c r="P231" s="20">
        <f>MAX(P11:P40)</f>
        <v>33.99</v>
      </c>
      <c r="Q231" s="20"/>
      <c r="R231" s="20">
        <f>MAX(R11:R40)</f>
        <v>6.44</v>
      </c>
      <c r="S231" s="20">
        <f>MAX(S11:S40)</f>
        <v>1.12</v>
      </c>
      <c r="T231" s="9">
        <f>MAX(T11:T40)</f>
        <v>12</v>
      </c>
      <c r="U231" s="9"/>
      <c r="V231" s="20">
        <f aca="true" t="shared" si="248" ref="V231:AI231">MAX(V11:V40)</f>
        <v>10.71</v>
      </c>
      <c r="W231" s="20">
        <f t="shared" si="248"/>
        <v>8.576</v>
      </c>
      <c r="X231" s="20">
        <f t="shared" si="248"/>
        <v>14.21</v>
      </c>
      <c r="Y231" s="20">
        <f t="shared" si="248"/>
        <v>12.284</v>
      </c>
      <c r="Z231" s="20">
        <f t="shared" si="248"/>
        <v>11.08</v>
      </c>
      <c r="AA231" s="20">
        <f t="shared" si="248"/>
        <v>8.568000000000001</v>
      </c>
      <c r="AB231" s="20">
        <f t="shared" si="248"/>
        <v>4.699999999999999</v>
      </c>
      <c r="AC231" s="20">
        <f t="shared" si="248"/>
        <v>4.036</v>
      </c>
      <c r="AD231" s="20">
        <f t="shared" si="248"/>
        <v>32.104</v>
      </c>
      <c r="AE231" s="20">
        <f t="shared" si="248"/>
        <v>25.61</v>
      </c>
      <c r="AF231" s="20">
        <f>MAX(AF11:AF40)</f>
        <v>22.832</v>
      </c>
      <c r="AG231" s="20">
        <f t="shared" si="248"/>
        <v>10.850000000000001</v>
      </c>
      <c r="AH231" s="20">
        <f>MAX(AH11:AH40)</f>
        <v>9.66</v>
      </c>
      <c r="AI231" s="20">
        <f t="shared" si="248"/>
        <v>35.47</v>
      </c>
      <c r="AJ231" s="20"/>
      <c r="AL231" s="20">
        <f>MAX(AL11:AL40)</f>
        <v>18.01</v>
      </c>
      <c r="AM231" s="20">
        <f>MAX(AM11:AM40)</f>
        <v>19.33</v>
      </c>
    </row>
    <row r="232" spans="1:39" ht="12.75">
      <c r="A232" s="20" t="s">
        <v>24</v>
      </c>
      <c r="B232" s="20">
        <f>MIN(B11:B40)</f>
        <v>0.48</v>
      </c>
      <c r="C232" s="20">
        <f aca="true" t="shared" si="249" ref="C232:M232">MIN(C11:C40)</f>
        <v>0.55</v>
      </c>
      <c r="D232" s="20">
        <f t="shared" si="249"/>
        <v>0.23</v>
      </c>
      <c r="E232" s="20">
        <f t="shared" si="249"/>
        <v>1.19</v>
      </c>
      <c r="F232" s="20">
        <f t="shared" si="249"/>
        <v>1.25</v>
      </c>
      <c r="G232" s="20">
        <f t="shared" si="249"/>
        <v>1.41</v>
      </c>
      <c r="H232" s="20">
        <f t="shared" si="249"/>
        <v>1.96</v>
      </c>
      <c r="I232" s="20">
        <f t="shared" si="249"/>
        <v>1.35</v>
      </c>
      <c r="J232" s="20">
        <f t="shared" si="249"/>
        <v>1.86</v>
      </c>
      <c r="K232" s="20">
        <f t="shared" si="249"/>
        <v>0.89</v>
      </c>
      <c r="L232" s="20">
        <f t="shared" si="249"/>
        <v>0.24</v>
      </c>
      <c r="M232" s="20">
        <f t="shared" si="249"/>
        <v>0.46</v>
      </c>
      <c r="N232" s="20"/>
      <c r="O232" s="1"/>
      <c r="P232" s="20">
        <f>MIN(P11:P40)</f>
        <v>19.84</v>
      </c>
      <c r="Q232" s="20"/>
      <c r="R232" s="20">
        <f>MIN(R11:R40)</f>
        <v>3.15</v>
      </c>
      <c r="S232" s="20">
        <f>MIN(S11:S40)</f>
        <v>0.23</v>
      </c>
      <c r="T232" s="9">
        <f>MIN(T11:T40)</f>
        <v>12</v>
      </c>
      <c r="U232" s="9"/>
      <c r="V232" s="20">
        <f aca="true" t="shared" si="250" ref="V232:AI232">MIN(V11:V40)</f>
        <v>4.22</v>
      </c>
      <c r="W232" s="20">
        <f t="shared" si="250"/>
        <v>6.1339999999999995</v>
      </c>
      <c r="X232" s="20">
        <f t="shared" si="250"/>
        <v>6.52</v>
      </c>
      <c r="Y232" s="20">
        <f t="shared" si="250"/>
        <v>9.162</v>
      </c>
      <c r="Z232" s="20">
        <f t="shared" si="250"/>
        <v>5.22</v>
      </c>
      <c r="AA232" s="20">
        <f t="shared" si="250"/>
        <v>6.4799999999999995</v>
      </c>
      <c r="AB232" s="20">
        <f t="shared" si="250"/>
        <v>1.61</v>
      </c>
      <c r="AC232" s="20">
        <f t="shared" si="250"/>
        <v>3.018</v>
      </c>
      <c r="AD232" s="20">
        <f t="shared" si="250"/>
        <v>27.348000000000003</v>
      </c>
      <c r="AE232" s="20">
        <f t="shared" si="250"/>
        <v>14.399999999999999</v>
      </c>
      <c r="AF232" s="20">
        <f>MIN(AF11:AF40)</f>
        <v>18.208</v>
      </c>
      <c r="AG232" s="20">
        <f t="shared" si="250"/>
        <v>5.81</v>
      </c>
      <c r="AH232" s="20">
        <f>MIN(AH11:AH40)</f>
        <v>7.825999999999999</v>
      </c>
      <c r="AI232" s="20">
        <f t="shared" si="250"/>
        <v>23.97</v>
      </c>
      <c r="AJ232" s="20"/>
      <c r="AL232" s="20">
        <f>MIN(AL11:AL40)</f>
        <v>8.61</v>
      </c>
      <c r="AM232" s="20">
        <f>MIN(AM11:AM40)</f>
        <v>10.49</v>
      </c>
    </row>
    <row r="233" spans="1:39" ht="12.75">
      <c r="A233" s="20" t="s">
        <v>40</v>
      </c>
      <c r="B233" s="9">
        <f>COUNT(B11:B40)</f>
        <v>30</v>
      </c>
      <c r="C233" s="9">
        <f aca="true" t="shared" si="251" ref="C233:M233">COUNT(C11:C40)</f>
        <v>30</v>
      </c>
      <c r="D233" s="9">
        <f t="shared" si="251"/>
        <v>30</v>
      </c>
      <c r="E233" s="9">
        <f t="shared" si="251"/>
        <v>30</v>
      </c>
      <c r="F233" s="9">
        <f t="shared" si="251"/>
        <v>30</v>
      </c>
      <c r="G233" s="9">
        <f t="shared" si="251"/>
        <v>30</v>
      </c>
      <c r="H233" s="9">
        <f t="shared" si="251"/>
        <v>30</v>
      </c>
      <c r="I233" s="9">
        <f t="shared" si="251"/>
        <v>30</v>
      </c>
      <c r="J233" s="9">
        <f t="shared" si="251"/>
        <v>30</v>
      </c>
      <c r="K233" s="9">
        <f t="shared" si="251"/>
        <v>30</v>
      </c>
      <c r="L233" s="9">
        <f t="shared" si="251"/>
        <v>30</v>
      </c>
      <c r="M233" s="9">
        <f t="shared" si="251"/>
        <v>30</v>
      </c>
      <c r="N233" s="9"/>
      <c r="O233" s="5"/>
      <c r="P233" s="9">
        <f>COUNT(P11:P40)</f>
        <v>30</v>
      </c>
      <c r="Q233" s="9"/>
      <c r="R233" s="9">
        <f>COUNT(R11:R40)</f>
        <v>30</v>
      </c>
      <c r="S233" s="9">
        <f>COUNT(S11:S40)</f>
        <v>30</v>
      </c>
      <c r="T233" s="9">
        <f>COUNT(T11:T40)</f>
        <v>30</v>
      </c>
      <c r="U233" s="10"/>
      <c r="V233" s="9">
        <f aca="true" t="shared" si="252" ref="V233:AI233">COUNT(V11:V40)</f>
        <v>30</v>
      </c>
      <c r="W233" s="9">
        <f t="shared" si="252"/>
        <v>30</v>
      </c>
      <c r="X233" s="9">
        <f t="shared" si="252"/>
        <v>30</v>
      </c>
      <c r="Y233" s="9">
        <f t="shared" si="252"/>
        <v>30</v>
      </c>
      <c r="Z233" s="9">
        <f t="shared" si="252"/>
        <v>30</v>
      </c>
      <c r="AA233" s="9">
        <f t="shared" si="252"/>
        <v>30</v>
      </c>
      <c r="AB233" s="9">
        <f t="shared" si="252"/>
        <v>30</v>
      </c>
      <c r="AC233" s="9">
        <f t="shared" si="252"/>
        <v>30</v>
      </c>
      <c r="AD233" s="9">
        <f t="shared" si="252"/>
        <v>30</v>
      </c>
      <c r="AE233" s="9">
        <f t="shared" si="252"/>
        <v>30</v>
      </c>
      <c r="AF233" s="9">
        <f t="shared" si="252"/>
        <v>30</v>
      </c>
      <c r="AG233" s="9">
        <f t="shared" si="252"/>
        <v>30</v>
      </c>
      <c r="AH233" s="9">
        <f t="shared" si="252"/>
        <v>30</v>
      </c>
      <c r="AI233" s="9">
        <f t="shared" si="252"/>
        <v>30</v>
      </c>
      <c r="AJ233" s="9"/>
      <c r="AL233" s="9">
        <f>COUNT(AL11:AL40)</f>
        <v>30</v>
      </c>
      <c r="AM233" s="9">
        <f>COUNT(AM11:AM40)</f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Precip</dc:subject>
  <dc:creator>Edward J. Hopkins</dc:creator>
  <cp:keywords/>
  <dc:description/>
  <cp:lastModifiedBy>Edward J . Hopkins</cp:lastModifiedBy>
  <dcterms:created xsi:type="dcterms:W3CDTF">2006-06-13T14:03:03Z</dcterms:created>
  <dcterms:modified xsi:type="dcterms:W3CDTF">2012-05-11T20:00:52Z</dcterms:modified>
  <cp:category/>
  <cp:version/>
  <cp:contentType/>
  <cp:contentStatus/>
</cp:coreProperties>
</file>