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2E96236B-4E17-4852-914A-0F3342113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4703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'S4703'!$A$1:$R$132</definedName>
    <definedName name="_xlnm.Print_Titles" localSheetId="0">'S4703'!$4:$4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1" l="1"/>
  <c r="R78" i="1" l="1"/>
  <c r="Q78" i="1" l="1"/>
  <c r="P78" i="1"/>
  <c r="R77" i="1" l="1"/>
  <c r="Q77" i="1"/>
  <c r="P77" i="1"/>
  <c r="N77" i="1"/>
  <c r="M123" i="1" l="1"/>
  <c r="L123" i="1"/>
  <c r="K123" i="1"/>
  <c r="J123" i="1"/>
  <c r="I123" i="1"/>
  <c r="H123" i="1"/>
  <c r="G123" i="1"/>
  <c r="F123" i="1"/>
  <c r="E123" i="1"/>
  <c r="D123" i="1"/>
  <c r="C123" i="1"/>
  <c r="B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R76" i="1"/>
  <c r="Q76" i="1"/>
  <c r="P76" i="1"/>
  <c r="N76" i="1"/>
  <c r="R75" i="1"/>
  <c r="Q75" i="1"/>
  <c r="P75" i="1"/>
  <c r="N75" i="1"/>
  <c r="R74" i="1" l="1"/>
  <c r="Q74" i="1"/>
  <c r="P74" i="1"/>
  <c r="N74" i="1"/>
  <c r="N73" i="1"/>
  <c r="P73" i="1"/>
  <c r="Q73" i="1"/>
  <c r="R73" i="1"/>
  <c r="R71" i="1" l="1"/>
  <c r="Q71" i="1"/>
  <c r="P71" i="1"/>
  <c r="N71" i="1"/>
  <c r="R70" i="1" l="1"/>
  <c r="Q70" i="1"/>
  <c r="P70" i="1"/>
  <c r="N70" i="1"/>
  <c r="R72" i="1" l="1"/>
  <c r="R69" i="1"/>
  <c r="N72" i="1" l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16" i="1" l="1"/>
  <c r="N115" i="1"/>
  <c r="N114" i="1"/>
  <c r="N113" i="1"/>
  <c r="N112" i="1"/>
  <c r="N102" i="1"/>
  <c r="N101" i="1"/>
  <c r="N100" i="1"/>
  <c r="N99" i="1"/>
  <c r="N98" i="1"/>
  <c r="N95" i="1"/>
  <c r="N94" i="1"/>
  <c r="N93" i="1"/>
  <c r="N92" i="1"/>
  <c r="N91" i="1"/>
  <c r="N123" i="1"/>
  <c r="N122" i="1"/>
  <c r="N121" i="1"/>
  <c r="N120" i="1"/>
  <c r="N119" i="1"/>
  <c r="N109" i="1"/>
  <c r="N108" i="1"/>
  <c r="N107" i="1"/>
  <c r="N106" i="1"/>
  <c r="N105" i="1"/>
  <c r="B82" i="1"/>
  <c r="Q72" i="1" l="1"/>
  <c r="P72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L86" i="1" l="1"/>
  <c r="K86" i="1"/>
  <c r="J86" i="1"/>
  <c r="I86" i="1"/>
  <c r="H86" i="1"/>
  <c r="G86" i="1"/>
  <c r="F86" i="1"/>
  <c r="E86" i="1"/>
  <c r="D86" i="1"/>
  <c r="C86" i="1"/>
  <c r="M87" i="1"/>
  <c r="L87" i="1"/>
  <c r="J87" i="1"/>
  <c r="I87" i="1"/>
  <c r="H87" i="1"/>
  <c r="G87" i="1"/>
  <c r="F87" i="1"/>
  <c r="E87" i="1"/>
  <c r="D87" i="1"/>
  <c r="C87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B87" i="1"/>
  <c r="B85" i="1"/>
  <c r="B84" i="1"/>
  <c r="B83" i="1"/>
  <c r="C82" i="1"/>
  <c r="R62" i="1" l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P123" i="1" l="1"/>
  <c r="P122" i="1"/>
  <c r="P121" i="1"/>
  <c r="P120" i="1"/>
  <c r="P119" i="1"/>
  <c r="Q100" i="1"/>
  <c r="Q101" i="1"/>
  <c r="Q102" i="1"/>
  <c r="Q99" i="1"/>
  <c r="Q98" i="1"/>
  <c r="P95" i="1"/>
  <c r="P94" i="1"/>
  <c r="P93" i="1"/>
  <c r="P92" i="1"/>
  <c r="P91" i="1"/>
  <c r="Q112" i="1"/>
  <c r="Q116" i="1"/>
  <c r="Q115" i="1"/>
  <c r="Q114" i="1"/>
  <c r="Q113" i="1"/>
  <c r="P109" i="1"/>
  <c r="P108" i="1"/>
  <c r="P107" i="1"/>
  <c r="P106" i="1"/>
  <c r="P105" i="1"/>
  <c r="R116" i="1"/>
  <c r="R115" i="1"/>
  <c r="R114" i="1"/>
  <c r="R113" i="1"/>
  <c r="R112" i="1"/>
  <c r="R102" i="1"/>
  <c r="R101" i="1"/>
  <c r="R100" i="1"/>
  <c r="R99" i="1"/>
  <c r="R98" i="1"/>
  <c r="P116" i="1"/>
  <c r="P115" i="1"/>
  <c r="P114" i="1"/>
  <c r="P113" i="1"/>
  <c r="P112" i="1"/>
  <c r="Q108" i="1"/>
  <c r="Q107" i="1"/>
  <c r="Q109" i="1"/>
  <c r="Q106" i="1"/>
  <c r="Q105" i="1"/>
  <c r="Q92" i="1"/>
  <c r="Q94" i="1"/>
  <c r="Q95" i="1"/>
  <c r="Q93" i="1"/>
  <c r="Q91" i="1"/>
  <c r="Q123" i="1"/>
  <c r="Q122" i="1"/>
  <c r="Q121" i="1"/>
  <c r="Q120" i="1"/>
  <c r="Q119" i="1"/>
  <c r="P102" i="1"/>
  <c r="P101" i="1"/>
  <c r="P100" i="1"/>
  <c r="P99" i="1"/>
  <c r="P98" i="1"/>
  <c r="R123" i="1"/>
  <c r="R122" i="1"/>
  <c r="R121" i="1"/>
  <c r="R120" i="1"/>
  <c r="R119" i="1"/>
  <c r="R109" i="1"/>
  <c r="R108" i="1"/>
  <c r="R107" i="1"/>
  <c r="R106" i="1"/>
  <c r="R105" i="1"/>
  <c r="R95" i="1"/>
  <c r="R94" i="1"/>
  <c r="R93" i="1"/>
  <c r="R92" i="1"/>
  <c r="R91" i="1"/>
  <c r="P87" i="1"/>
  <c r="P83" i="1"/>
  <c r="P84" i="1"/>
  <c r="P86" i="1"/>
  <c r="P85" i="1"/>
  <c r="Q84" i="1"/>
  <c r="Q86" i="1"/>
  <c r="Q85" i="1"/>
  <c r="Q87" i="1"/>
  <c r="Q83" i="1"/>
  <c r="R86" i="1"/>
  <c r="R85" i="1"/>
  <c r="R87" i="1"/>
  <c r="R83" i="1"/>
  <c r="R84" i="1"/>
  <c r="N87" i="1" l="1"/>
  <c r="N85" i="1"/>
  <c r="N84" i="1"/>
  <c r="N86" i="1"/>
  <c r="N83" i="1"/>
</calcChain>
</file>

<file path=xl/sharedStrings.xml><?xml version="1.0" encoding="utf-8"?>
<sst xmlns="http://schemas.openxmlformats.org/spreadsheetml/2006/main" count="170" uniqueCount="109">
  <si>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</si>
  <si>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</si>
  <si>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</si>
  <si>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</si>
  <si>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</si>
  <si>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</si>
  <si>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</si>
  <si>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</si>
  <si>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</si>
  <si>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</si>
  <si>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</si>
  <si>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</si>
  <si>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</si>
  <si>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</si>
  <si>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</si>
  <si>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</si>
  <si>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</si>
  <si>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</si>
  <si>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</si>
  <si>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</si>
  <si>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</si>
  <si>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</si>
  <si>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</si>
  <si>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</si>
  <si>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</si>
  <si>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</si>
  <si>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</si>
  <si>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T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</si>
  <si>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</si>
  <si>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</si>
  <si>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</si>
  <si>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</si>
  <si>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</si>
  <si>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</si>
  <si>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</si>
  <si>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</si>
  <si>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</si>
  <si>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</si>
  <si>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</si>
  <si>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</si>
  <si>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</si>
  <si>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</si>
  <si>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</si>
  <si>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</si>
  <si>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</si>
  <si>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</si>
  <si>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</si>
  <si>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</si>
  <si>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</si>
  <si>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</si>
  <si>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</si>
  <si>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</si>
  <si>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</si>
  <si>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</si>
  <si>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</si>
  <si>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</si>
  <si>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</si>
  <si>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</si>
  <si>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</si>
  <si>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</si>
  <si>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</si>
  <si>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</si>
  <si>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</si>
  <si>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</si>
  <si>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</si>
  <si>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</si>
  <si>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</si>
  <si>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</si>
  <si>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</si>
  <si>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</si>
  <si>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</si>
  <si>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</si>
  <si>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</si>
  <si>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</si>
  <si>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</si>
  <si>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</si>
  <si>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</si>
  <si>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</si>
  <si>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</si>
  <si>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</si>
  <si>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</si>
  <si>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</si>
  <si>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</si>
  <si>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</si>
  <si>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</si>
  <si>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</si>
  <si>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</si>
  <si>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</si>
  <si>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</si>
  <si>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</si>
  <si>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</si>
  <si>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</si>
  <si>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</si>
  <si>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</si>
  <si>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</si>
  <si>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</si>
  <si>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</si>
  <si>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</si>
  <si>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>--</t>
  </si>
  <si>
    <t>Snowfall [in inches]:  Northeast Wisconsin</t>
  </si>
  <si>
    <t>2016-17</t>
  </si>
  <si>
    <t>2017-18</t>
  </si>
  <si>
    <t>2018-19</t>
  </si>
  <si>
    <t>2019-20</t>
  </si>
  <si>
    <t>2020-21</t>
  </si>
  <si>
    <t>2021-22</t>
  </si>
  <si>
    <t>2022-23</t>
  </si>
  <si>
    <t>Jan 1950 - Jun 2023</t>
  </si>
  <si>
    <t>Data as of 5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</si>
</sst>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2" borderId="1" xfId="0" applyFill="1" applyBorder="1"/>
    <xf numFmtId="2" fontId="0" fillId="0" borderId="3" xfId="0" applyNumberFormat="1" applyBorder="1"/>
    <xf numFmtId="2" fontId="8" fillId="0" borderId="8" xfId="0" applyNumberFormat="1" applyFont="1" applyBorder="1"/>
    <xf numFmtId="2" fontId="0" fillId="0" borderId="8" xfId="0" applyNumberFormat="1" applyBorder="1"/>
    <xf numFmtId="2" fontId="1" fillId="0" borderId="8" xfId="0" applyNumberFormat="1" applyFont="1" applyBorder="1"/>
    <xf numFmtId="2" fontId="1" fillId="0" borderId="5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2" borderId="0" xfId="0" applyNumberFormat="1" applyFill="1"/>
    <xf numFmtId="164" fontId="0" fillId="0" borderId="9" xfId="0" applyNumberFormat="1" applyBorder="1"/>
    <xf numFmtId="164" fontId="0" fillId="2" borderId="1" xfId="0" applyNumberFormat="1" applyFill="1" applyBorder="1"/>
    <xf numFmtId="164" fontId="0" fillId="0" borderId="8" xfId="0" applyNumberForma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quotePrefix="1" applyNumberFormat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164" fontId="0" fillId="2" borderId="0" xfId="0" quotePrefix="1" applyNumberFormat="1" applyFill="1" applyAlignment="1">
      <alignment horizontal="center"/>
    </xf>
    <xf numFmtId="164" fontId="0" fillId="2" borderId="8" xfId="0" quotePrefix="1" applyNumberFormat="1" applyFill="1" applyBorder="1" applyAlignment="1">
      <alignment horizontal="center"/>
    </xf>
    <xf numFmtId="164" fontId="0" fillId="2" borderId="10" xfId="0" quotePrefix="1" applyNumberFormat="1" applyFill="1" applyBorder="1" applyAlignment="1">
      <alignment horizontal="center"/>
    </xf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164" fontId="0" fillId="0" borderId="11" xfId="0" applyNumberFormat="1" applyBorder="1"/>
    <xf numFmtId="0" fontId="0" fillId="0" borderId="8" xfId="0" applyBorder="1"/>
    <xf numFmtId="2" fontId="0" fillId="0" borderId="9" xfId="0" applyNumberFormat="1" applyBorder="1"/>
    <xf numFmtId="0" fontId="2" fillId="0" borderId="8" xfId="0" applyFont="1" applyBorder="1"/>
    <xf numFmtId="164" fontId="2" fillId="0" borderId="9" xfId="0" applyNumberFormat="1" applyFont="1" applyBorder="1"/>
    <xf numFmtId="0" fontId="3" fillId="0" borderId="5" xfId="0" applyFont="1" applyBorder="1"/>
    <xf numFmtId="164" fontId="3" fillId="0" borderId="6" xfId="0" applyNumberFormat="1" applyFont="1" applyBorder="1"/>
    <xf numFmtId="0" fontId="3" fillId="0" borderId="6" xfId="0" applyFont="1" applyBorder="1"/>
    <xf numFmtId="164" fontId="3" fillId="0" borderId="7" xfId="0" applyNumberFormat="1" applyFont="1" applyBorder="1"/>
    <xf numFmtId="0" fontId="0" fillId="2" borderId="2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6" xfId="0" quotePrefix="1" applyNumberFormat="1" applyFill="1" applyBorder="1"/>
    <xf numFmtId="164" fontId="0" fillId="2" borderId="2" xfId="0" applyNumberFormat="1" applyFill="1" applyBorder="1"/>
    <xf numFmtId="164" fontId="0" fillId="2" borderId="7" xfId="0" applyNumberFormat="1" applyFill="1" applyBorder="1"/>
    <xf numFmtId="164" fontId="0" fillId="3" borderId="9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6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0" t="s">
        <v>23</v>
      </c>
    </row>
    <row r="2" spans="1:18" ht="15" x14ac:dyDescent="0.25">
      <c r="F2" s="12" t="s">
        <v>99</v>
      </c>
      <c r="G2" s="11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107</v>
      </c>
      <c r="P3" s="29" t="s">
        <v>21</v>
      </c>
      <c r="Q3" s="29" t="s">
        <v>22</v>
      </c>
      <c r="R3" s="29" t="s">
        <v>20</v>
      </c>
    </row>
    <row r="4" spans="1:18" s="5" customFormat="1" x14ac:dyDescent="0.2">
      <c r="A4" s="24" t="s">
        <v>26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0</v>
      </c>
      <c r="I4" s="25" t="s">
        <v>1</v>
      </c>
      <c r="J4" s="25" t="s">
        <v>2</v>
      </c>
      <c r="K4" s="25" t="s">
        <v>3</v>
      </c>
      <c r="L4" s="25" t="s">
        <v>4</v>
      </c>
      <c r="M4" s="25" t="s">
        <v>5</v>
      </c>
      <c r="N4" s="26" t="s">
        <v>26</v>
      </c>
      <c r="O4" s="27"/>
      <c r="P4" s="28" t="s">
        <v>15</v>
      </c>
      <c r="Q4" s="28" t="s">
        <v>16</v>
      </c>
      <c r="R4" s="28" t="s">
        <v>14</v>
      </c>
    </row>
    <row r="5" spans="1:18" x14ac:dyDescent="0.2">
      <c r="A5" s="14" t="s">
        <v>28</v>
      </c>
      <c r="B5" s="41" t="s">
        <v>98</v>
      </c>
      <c r="C5" s="41" t="s">
        <v>98</v>
      </c>
      <c r="D5" s="41" t="s">
        <v>98</v>
      </c>
      <c r="E5" s="41" t="s">
        <v>98</v>
      </c>
      <c r="F5" s="41" t="s">
        <v>98</v>
      </c>
      <c r="G5" s="41" t="s">
        <v>98</v>
      </c>
      <c r="H5" s="30">
        <v>21.3</v>
      </c>
      <c r="I5" s="30">
        <v>8.5</v>
      </c>
      <c r="J5" s="30">
        <v>10.8</v>
      </c>
      <c r="K5" s="30">
        <v>7.5</v>
      </c>
      <c r="L5" s="30" t="s">
        <v>27</v>
      </c>
      <c r="M5" s="30" t="s">
        <v>27</v>
      </c>
      <c r="N5" s="43" t="s">
        <v>98</v>
      </c>
      <c r="O5" s="13"/>
      <c r="P5" s="42" t="s">
        <v>98</v>
      </c>
      <c r="Q5" s="41" t="s">
        <v>98</v>
      </c>
      <c r="R5" s="38">
        <f t="shared" ref="R5:R10" si="0">SUM(J5:L5)</f>
        <v>18.3</v>
      </c>
    </row>
    <row r="6" spans="1:18" x14ac:dyDescent="0.2">
      <c r="A6" s="34" t="s">
        <v>29</v>
      </c>
      <c r="B6" s="7">
        <v>0</v>
      </c>
      <c r="C6" s="7">
        <v>0</v>
      </c>
      <c r="D6" s="7">
        <v>0</v>
      </c>
      <c r="E6" s="7">
        <v>0</v>
      </c>
      <c r="F6" s="7">
        <v>2.4</v>
      </c>
      <c r="G6" s="7">
        <v>19.8</v>
      </c>
      <c r="H6" s="7">
        <v>8.6999999999999993</v>
      </c>
      <c r="I6" s="7">
        <v>8.1999999999999993</v>
      </c>
      <c r="J6" s="7">
        <v>19.8</v>
      </c>
      <c r="K6" s="7">
        <v>4</v>
      </c>
      <c r="L6" s="7" t="s">
        <v>27</v>
      </c>
      <c r="M6" s="7" t="s">
        <v>27</v>
      </c>
      <c r="N6" s="35">
        <f>SUM(B6:M6)</f>
        <v>62.899999999999991</v>
      </c>
      <c r="O6" s="36"/>
      <c r="P6" s="33">
        <f t="shared" ref="P6:P10" si="1">SUM(D6:F6)</f>
        <v>2.4</v>
      </c>
      <c r="Q6" s="7">
        <f t="shared" ref="Q6:Q10" si="2">SUM(G6:I6)</f>
        <v>36.700000000000003</v>
      </c>
      <c r="R6" s="31">
        <f t="shared" si="0"/>
        <v>23.8</v>
      </c>
    </row>
    <row r="7" spans="1:18" x14ac:dyDescent="0.2">
      <c r="A7" s="34" t="s">
        <v>30</v>
      </c>
      <c r="B7" s="7">
        <v>0</v>
      </c>
      <c r="C7" s="7">
        <v>0</v>
      </c>
      <c r="D7" s="7">
        <v>0</v>
      </c>
      <c r="E7" s="7">
        <v>0</v>
      </c>
      <c r="F7" s="7">
        <v>10.199999999999999</v>
      </c>
      <c r="G7" s="7">
        <v>11.3</v>
      </c>
      <c r="H7" s="7">
        <v>17.399999999999999</v>
      </c>
      <c r="I7" s="7">
        <v>7.6</v>
      </c>
      <c r="J7" s="7">
        <v>11.9</v>
      </c>
      <c r="K7" s="7">
        <v>6.1</v>
      </c>
      <c r="L7" s="7" t="s">
        <v>27</v>
      </c>
      <c r="M7" s="7" t="s">
        <v>27</v>
      </c>
      <c r="N7" s="35">
        <f t="shared" ref="N7:N72" si="3">SUM(B7:M7)</f>
        <v>64.5</v>
      </c>
      <c r="O7" s="36"/>
      <c r="P7" s="33">
        <f t="shared" si="1"/>
        <v>10.199999999999999</v>
      </c>
      <c r="Q7" s="7">
        <f t="shared" si="2"/>
        <v>36.299999999999997</v>
      </c>
      <c r="R7" s="31">
        <f t="shared" si="0"/>
        <v>18</v>
      </c>
    </row>
    <row r="8" spans="1:18" x14ac:dyDescent="0.2">
      <c r="A8" s="34" t="s">
        <v>31</v>
      </c>
      <c r="B8" s="7">
        <v>0</v>
      </c>
      <c r="C8" s="7">
        <v>0</v>
      </c>
      <c r="D8" s="7">
        <v>0</v>
      </c>
      <c r="E8" s="7">
        <v>0</v>
      </c>
      <c r="F8" s="7">
        <v>2.1</v>
      </c>
      <c r="G8" s="7">
        <v>11.5</v>
      </c>
      <c r="H8" s="7">
        <v>4.5999999999999996</v>
      </c>
      <c r="I8" s="7">
        <v>25.2</v>
      </c>
      <c r="J8" s="7">
        <v>2.1</v>
      </c>
      <c r="K8" s="7">
        <v>0.5</v>
      </c>
      <c r="L8" s="7" t="s">
        <v>27</v>
      </c>
      <c r="M8" s="7" t="s">
        <v>27</v>
      </c>
      <c r="N8" s="35">
        <f t="shared" si="3"/>
        <v>46</v>
      </c>
      <c r="O8" s="36"/>
      <c r="P8" s="33">
        <f t="shared" si="1"/>
        <v>2.1</v>
      </c>
      <c r="Q8" s="7">
        <f t="shared" si="2"/>
        <v>41.3</v>
      </c>
      <c r="R8" s="31">
        <f t="shared" si="0"/>
        <v>2.6</v>
      </c>
    </row>
    <row r="9" spans="1:18" x14ac:dyDescent="0.2">
      <c r="A9" s="34" t="s">
        <v>32</v>
      </c>
      <c r="B9" s="7">
        <v>0</v>
      </c>
      <c r="C9" s="7">
        <v>0</v>
      </c>
      <c r="D9" s="7">
        <v>0</v>
      </c>
      <c r="E9" s="7">
        <v>0</v>
      </c>
      <c r="F9" s="7">
        <v>1.1000000000000001</v>
      </c>
      <c r="G9" s="7">
        <v>5.3</v>
      </c>
      <c r="H9" s="7">
        <v>10.5</v>
      </c>
      <c r="I9" s="7">
        <v>11.1</v>
      </c>
      <c r="J9" s="7">
        <v>11.1</v>
      </c>
      <c r="K9" s="7">
        <v>0.1</v>
      </c>
      <c r="L9" s="7">
        <v>1.2</v>
      </c>
      <c r="M9" s="7" t="s">
        <v>27</v>
      </c>
      <c r="N9" s="35">
        <f t="shared" si="3"/>
        <v>40.400000000000006</v>
      </c>
      <c r="O9" s="36"/>
      <c r="P9" s="33">
        <f t="shared" si="1"/>
        <v>1.1000000000000001</v>
      </c>
      <c r="Q9" s="7">
        <f t="shared" si="2"/>
        <v>26.9</v>
      </c>
      <c r="R9" s="31">
        <f t="shared" si="0"/>
        <v>12.399999999999999</v>
      </c>
    </row>
    <row r="10" spans="1:18" x14ac:dyDescent="0.2">
      <c r="A10" s="34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7.8</v>
      </c>
      <c r="G10" s="7">
        <v>5.7</v>
      </c>
      <c r="H10" s="7">
        <v>10.199999999999999</v>
      </c>
      <c r="I10" s="7">
        <v>5.5</v>
      </c>
      <c r="J10" s="7">
        <v>17.3</v>
      </c>
      <c r="K10" s="7">
        <v>1.8</v>
      </c>
      <c r="L10" s="7" t="s">
        <v>27</v>
      </c>
      <c r="M10" s="7" t="s">
        <v>27</v>
      </c>
      <c r="N10" s="35">
        <f t="shared" si="3"/>
        <v>48.3</v>
      </c>
      <c r="O10" s="36"/>
      <c r="P10" s="33">
        <f t="shared" si="1"/>
        <v>7.8</v>
      </c>
      <c r="Q10" s="7">
        <f t="shared" si="2"/>
        <v>21.4</v>
      </c>
      <c r="R10" s="31">
        <f t="shared" si="0"/>
        <v>19.100000000000001</v>
      </c>
    </row>
    <row r="11" spans="1:18" x14ac:dyDescent="0.2">
      <c r="A11" s="34" t="s">
        <v>34</v>
      </c>
      <c r="B11" s="7">
        <v>0</v>
      </c>
      <c r="C11" s="7">
        <v>0</v>
      </c>
      <c r="D11" s="7">
        <v>0</v>
      </c>
      <c r="E11" s="7">
        <v>0.4</v>
      </c>
      <c r="F11" s="7">
        <v>5.8</v>
      </c>
      <c r="G11" s="7">
        <v>12.1</v>
      </c>
      <c r="H11" s="7">
        <v>6.4</v>
      </c>
      <c r="I11" s="7">
        <v>3.4</v>
      </c>
      <c r="J11" s="7">
        <v>19.899999999999999</v>
      </c>
      <c r="K11" s="7">
        <v>5.4</v>
      </c>
      <c r="L11" s="7" t="s">
        <v>27</v>
      </c>
      <c r="M11" s="7">
        <v>0</v>
      </c>
      <c r="N11" s="35">
        <f t="shared" si="3"/>
        <v>53.4</v>
      </c>
      <c r="O11" s="36"/>
      <c r="P11" s="33">
        <f t="shared" ref="P11:P62" si="4">SUM(D11:F11)</f>
        <v>6.2</v>
      </c>
      <c r="Q11" s="7">
        <f t="shared" ref="Q11:Q62" si="5">SUM(G11:I11)</f>
        <v>21.9</v>
      </c>
      <c r="R11" s="31">
        <f t="shared" ref="R11:R62" si="6">SUM(J11:L11)</f>
        <v>25.299999999999997</v>
      </c>
    </row>
    <row r="12" spans="1:18" x14ac:dyDescent="0.2">
      <c r="A12" s="34" t="s">
        <v>35</v>
      </c>
      <c r="B12" s="7">
        <v>0</v>
      </c>
      <c r="C12" s="7">
        <v>0</v>
      </c>
      <c r="D12" s="7">
        <v>0</v>
      </c>
      <c r="E12" s="7">
        <v>0</v>
      </c>
      <c r="F12" s="7">
        <v>8.4</v>
      </c>
      <c r="G12" s="7">
        <v>6.1</v>
      </c>
      <c r="H12" s="7">
        <v>4.0999999999999996</v>
      </c>
      <c r="I12" s="7">
        <v>10.9</v>
      </c>
      <c r="J12" s="7">
        <v>2.9</v>
      </c>
      <c r="K12" s="7">
        <v>12.2</v>
      </c>
      <c r="L12" s="7">
        <v>0</v>
      </c>
      <c r="M12" s="7">
        <v>0</v>
      </c>
      <c r="N12" s="35">
        <f t="shared" si="3"/>
        <v>44.599999999999994</v>
      </c>
      <c r="O12" s="36"/>
      <c r="P12" s="33">
        <f t="shared" si="4"/>
        <v>8.4</v>
      </c>
      <c r="Q12" s="7">
        <f t="shared" si="5"/>
        <v>21.1</v>
      </c>
      <c r="R12" s="31">
        <f t="shared" si="6"/>
        <v>15.1</v>
      </c>
    </row>
    <row r="13" spans="1:18" x14ac:dyDescent="0.2">
      <c r="A13" s="34" t="s">
        <v>36</v>
      </c>
      <c r="B13" s="7">
        <v>0</v>
      </c>
      <c r="C13" s="7">
        <v>0</v>
      </c>
      <c r="D13" s="7">
        <v>0</v>
      </c>
      <c r="E13" s="7">
        <v>0</v>
      </c>
      <c r="F13" s="7">
        <v>9.3000000000000007</v>
      </c>
      <c r="G13" s="7">
        <v>6.5</v>
      </c>
      <c r="H13" s="7">
        <v>5.7</v>
      </c>
      <c r="I13" s="7">
        <v>1</v>
      </c>
      <c r="J13" s="7">
        <v>9.1999999999999993</v>
      </c>
      <c r="K13" s="7">
        <v>9.3000000000000007</v>
      </c>
      <c r="L13" s="7">
        <v>0</v>
      </c>
      <c r="M13" s="7">
        <v>0</v>
      </c>
      <c r="N13" s="35">
        <f t="shared" si="3"/>
        <v>41</v>
      </c>
      <c r="O13" s="36"/>
      <c r="P13" s="33">
        <f t="shared" si="4"/>
        <v>9.3000000000000007</v>
      </c>
      <c r="Q13" s="7">
        <f t="shared" si="5"/>
        <v>13.2</v>
      </c>
      <c r="R13" s="31">
        <f t="shared" si="6"/>
        <v>18.5</v>
      </c>
    </row>
    <row r="14" spans="1:18" x14ac:dyDescent="0.2">
      <c r="A14" s="34" t="s">
        <v>37</v>
      </c>
      <c r="B14" s="7">
        <v>0</v>
      </c>
      <c r="C14" s="7">
        <v>0</v>
      </c>
      <c r="D14" s="7">
        <v>0</v>
      </c>
      <c r="E14" s="7">
        <v>0</v>
      </c>
      <c r="F14" s="7">
        <v>1.1000000000000001</v>
      </c>
      <c r="G14" s="7">
        <v>6</v>
      </c>
      <c r="H14" s="7">
        <v>11</v>
      </c>
      <c r="I14" s="7">
        <v>12.2</v>
      </c>
      <c r="J14" s="7">
        <v>19</v>
      </c>
      <c r="K14" s="7">
        <v>0.1</v>
      </c>
      <c r="L14" s="7" t="s">
        <v>27</v>
      </c>
      <c r="M14" s="7">
        <v>0</v>
      </c>
      <c r="N14" s="35">
        <f t="shared" si="3"/>
        <v>49.4</v>
      </c>
      <c r="O14" s="36"/>
      <c r="P14" s="33">
        <f t="shared" si="4"/>
        <v>1.1000000000000001</v>
      </c>
      <c r="Q14" s="7">
        <f t="shared" si="5"/>
        <v>29.2</v>
      </c>
      <c r="R14" s="31">
        <f t="shared" si="6"/>
        <v>19.100000000000001</v>
      </c>
    </row>
    <row r="15" spans="1:18" x14ac:dyDescent="0.2">
      <c r="A15" s="34" t="s">
        <v>38</v>
      </c>
      <c r="B15" s="7">
        <v>0</v>
      </c>
      <c r="C15" s="7">
        <v>0</v>
      </c>
      <c r="D15" s="7">
        <v>0</v>
      </c>
      <c r="E15" s="7">
        <v>1.6</v>
      </c>
      <c r="F15" s="7">
        <v>13.3</v>
      </c>
      <c r="G15" s="7">
        <v>19.7</v>
      </c>
      <c r="H15" s="7">
        <v>8.6</v>
      </c>
      <c r="I15" s="7">
        <v>8.4</v>
      </c>
      <c r="J15" s="7">
        <v>3</v>
      </c>
      <c r="K15" s="7">
        <v>3.1</v>
      </c>
      <c r="L15" s="7">
        <v>1.3</v>
      </c>
      <c r="M15" s="7">
        <v>0</v>
      </c>
      <c r="N15" s="35">
        <f t="shared" si="3"/>
        <v>59</v>
      </c>
      <c r="O15" s="36"/>
      <c r="P15" s="33">
        <f t="shared" si="4"/>
        <v>14.9</v>
      </c>
      <c r="Q15" s="7">
        <f t="shared" si="5"/>
        <v>36.699999999999996</v>
      </c>
      <c r="R15" s="31">
        <f t="shared" si="6"/>
        <v>7.3999999999999995</v>
      </c>
    </row>
    <row r="16" spans="1:18" x14ac:dyDescent="0.2">
      <c r="A16" s="14" t="s">
        <v>39</v>
      </c>
      <c r="B16" s="30">
        <v>0</v>
      </c>
      <c r="C16" s="30">
        <v>0</v>
      </c>
      <c r="D16" s="30">
        <v>0</v>
      </c>
      <c r="E16" s="30">
        <v>0</v>
      </c>
      <c r="F16" s="30">
        <v>1.7</v>
      </c>
      <c r="G16" s="30">
        <v>0.9</v>
      </c>
      <c r="H16" s="30">
        <v>3.1</v>
      </c>
      <c r="I16" s="30">
        <v>13.5</v>
      </c>
      <c r="J16" s="30">
        <v>14.8</v>
      </c>
      <c r="K16" s="30">
        <v>0.4</v>
      </c>
      <c r="L16" s="30">
        <v>0.4</v>
      </c>
      <c r="M16" s="30">
        <v>0</v>
      </c>
      <c r="N16" s="32">
        <f t="shared" si="3"/>
        <v>34.799999999999997</v>
      </c>
      <c r="O16" s="13"/>
      <c r="P16" s="37">
        <f t="shared" si="4"/>
        <v>1.7</v>
      </c>
      <c r="Q16" s="30">
        <f t="shared" si="5"/>
        <v>17.5</v>
      </c>
      <c r="R16" s="38">
        <f t="shared" si="6"/>
        <v>15.600000000000001</v>
      </c>
    </row>
    <row r="17" spans="1:18" x14ac:dyDescent="0.2">
      <c r="A17" s="14" t="s">
        <v>40</v>
      </c>
      <c r="B17" s="30">
        <v>0</v>
      </c>
      <c r="C17" s="30">
        <v>0</v>
      </c>
      <c r="D17" s="30">
        <v>0</v>
      </c>
      <c r="E17" s="30">
        <v>0</v>
      </c>
      <c r="F17" s="30">
        <v>9.3000000000000007</v>
      </c>
      <c r="G17" s="30">
        <v>17.899999999999999</v>
      </c>
      <c r="H17" s="30">
        <v>12.3</v>
      </c>
      <c r="I17" s="30">
        <v>28.2</v>
      </c>
      <c r="J17" s="30">
        <v>9</v>
      </c>
      <c r="K17" s="30">
        <v>1</v>
      </c>
      <c r="L17" s="30">
        <v>0.6</v>
      </c>
      <c r="M17" s="30">
        <v>0</v>
      </c>
      <c r="N17" s="32">
        <f t="shared" si="3"/>
        <v>78.3</v>
      </c>
      <c r="O17" s="13"/>
      <c r="P17" s="37">
        <f t="shared" si="4"/>
        <v>9.3000000000000007</v>
      </c>
      <c r="Q17" s="30">
        <f t="shared" si="5"/>
        <v>58.4</v>
      </c>
      <c r="R17" s="38">
        <f t="shared" si="6"/>
        <v>10.6</v>
      </c>
    </row>
    <row r="18" spans="1:18" x14ac:dyDescent="0.2">
      <c r="A18" s="14" t="s">
        <v>41</v>
      </c>
      <c r="B18" s="30">
        <v>0</v>
      </c>
      <c r="C18" s="30">
        <v>0</v>
      </c>
      <c r="D18" s="30">
        <v>0</v>
      </c>
      <c r="E18" s="30">
        <v>0.3</v>
      </c>
      <c r="F18" s="30">
        <v>6.3</v>
      </c>
      <c r="G18" s="30">
        <v>10.7</v>
      </c>
      <c r="H18" s="30">
        <v>5.3</v>
      </c>
      <c r="I18" s="30">
        <v>5.7</v>
      </c>
      <c r="J18" s="30">
        <v>10.3</v>
      </c>
      <c r="K18" s="30">
        <v>2.7</v>
      </c>
      <c r="L18" s="30" t="s">
        <v>27</v>
      </c>
      <c r="M18" s="30">
        <v>0</v>
      </c>
      <c r="N18" s="32">
        <f t="shared" si="3"/>
        <v>41.3</v>
      </c>
      <c r="O18" s="13"/>
      <c r="P18" s="37">
        <f t="shared" si="4"/>
        <v>6.6</v>
      </c>
      <c r="Q18" s="30">
        <f t="shared" si="5"/>
        <v>21.7</v>
      </c>
      <c r="R18" s="38">
        <f t="shared" si="6"/>
        <v>13</v>
      </c>
    </row>
    <row r="19" spans="1:18" x14ac:dyDescent="0.2">
      <c r="A19" s="14" t="s">
        <v>42</v>
      </c>
      <c r="B19" s="30">
        <v>0</v>
      </c>
      <c r="C19" s="30">
        <v>0</v>
      </c>
      <c r="D19" s="30">
        <v>0</v>
      </c>
      <c r="E19" s="30">
        <v>0</v>
      </c>
      <c r="F19" s="30">
        <v>0.3</v>
      </c>
      <c r="G19" s="30">
        <v>6.1</v>
      </c>
      <c r="H19" s="30">
        <v>6.6</v>
      </c>
      <c r="I19" s="30">
        <v>2.9</v>
      </c>
      <c r="J19" s="30">
        <v>10.6</v>
      </c>
      <c r="K19" s="30">
        <v>0.7</v>
      </c>
      <c r="L19" s="30">
        <v>0</v>
      </c>
      <c r="M19" s="30">
        <v>0</v>
      </c>
      <c r="N19" s="32">
        <f t="shared" si="3"/>
        <v>27.2</v>
      </c>
      <c r="O19" s="13"/>
      <c r="P19" s="37">
        <f t="shared" si="4"/>
        <v>0.3</v>
      </c>
      <c r="Q19" s="30">
        <f t="shared" si="5"/>
        <v>15.6</v>
      </c>
      <c r="R19" s="38">
        <f t="shared" si="6"/>
        <v>11.299999999999999</v>
      </c>
    </row>
    <row r="20" spans="1:18" x14ac:dyDescent="0.2">
      <c r="A20" s="14" t="s">
        <v>43</v>
      </c>
      <c r="B20" s="30">
        <v>0</v>
      </c>
      <c r="C20" s="30">
        <v>0</v>
      </c>
      <c r="D20" s="30">
        <v>0</v>
      </c>
      <c r="E20" s="30">
        <v>0.1</v>
      </c>
      <c r="F20" s="30">
        <v>2</v>
      </c>
      <c r="G20" s="30">
        <v>8.8000000000000007</v>
      </c>
      <c r="H20" s="30">
        <v>7.3</v>
      </c>
      <c r="I20" s="30">
        <v>10.5</v>
      </c>
      <c r="J20" s="30">
        <v>19.5</v>
      </c>
      <c r="K20" s="30">
        <v>11.8</v>
      </c>
      <c r="L20" s="30" t="s">
        <v>27</v>
      </c>
      <c r="M20" s="30">
        <v>0</v>
      </c>
      <c r="N20" s="32">
        <f t="shared" si="3"/>
        <v>60</v>
      </c>
      <c r="O20" s="13"/>
      <c r="P20" s="37">
        <f t="shared" si="4"/>
        <v>2.1</v>
      </c>
      <c r="Q20" s="30">
        <f t="shared" si="5"/>
        <v>26.6</v>
      </c>
      <c r="R20" s="38">
        <f t="shared" si="6"/>
        <v>31.3</v>
      </c>
    </row>
    <row r="21" spans="1:18" x14ac:dyDescent="0.2">
      <c r="A21" s="14" t="s">
        <v>44</v>
      </c>
      <c r="B21" s="30">
        <v>0</v>
      </c>
      <c r="C21" s="30">
        <v>0</v>
      </c>
      <c r="D21" s="30">
        <v>0.5</v>
      </c>
      <c r="E21" s="30">
        <v>0.1</v>
      </c>
      <c r="F21" s="30">
        <v>6.2</v>
      </c>
      <c r="G21" s="30">
        <v>4</v>
      </c>
      <c r="H21" s="30">
        <v>12.9</v>
      </c>
      <c r="I21" s="30">
        <v>1</v>
      </c>
      <c r="J21" s="30">
        <v>10.9</v>
      </c>
      <c r="K21" s="30">
        <v>5.2</v>
      </c>
      <c r="L21" s="30">
        <v>0.4</v>
      </c>
      <c r="M21" s="30">
        <v>0</v>
      </c>
      <c r="N21" s="32">
        <f t="shared" si="3"/>
        <v>41.2</v>
      </c>
      <c r="O21" s="13"/>
      <c r="P21" s="37">
        <f t="shared" si="4"/>
        <v>6.8</v>
      </c>
      <c r="Q21" s="30">
        <f t="shared" si="5"/>
        <v>17.899999999999999</v>
      </c>
      <c r="R21" s="38">
        <f t="shared" si="6"/>
        <v>16.5</v>
      </c>
    </row>
    <row r="22" spans="1:18" x14ac:dyDescent="0.2">
      <c r="A22" s="14" t="s">
        <v>45</v>
      </c>
      <c r="B22" s="30">
        <v>0</v>
      </c>
      <c r="C22" s="30">
        <v>0</v>
      </c>
      <c r="D22" s="30">
        <v>0</v>
      </c>
      <c r="E22" s="30">
        <v>0</v>
      </c>
      <c r="F22" s="30">
        <v>4</v>
      </c>
      <c r="G22" s="30">
        <v>12.1</v>
      </c>
      <c r="H22" s="30">
        <v>25.3</v>
      </c>
      <c r="I22" s="30">
        <v>14</v>
      </c>
      <c r="J22" s="30">
        <v>7.4</v>
      </c>
      <c r="K22" s="30">
        <v>3.4</v>
      </c>
      <c r="L22" s="30">
        <v>2.4</v>
      </c>
      <c r="M22" s="30">
        <v>0</v>
      </c>
      <c r="N22" s="32">
        <f t="shared" si="3"/>
        <v>68.600000000000009</v>
      </c>
      <c r="O22" s="13"/>
      <c r="P22" s="37">
        <f t="shared" si="4"/>
        <v>4</v>
      </c>
      <c r="Q22" s="30">
        <f t="shared" si="5"/>
        <v>51.4</v>
      </c>
      <c r="R22" s="38">
        <f t="shared" si="6"/>
        <v>13.200000000000001</v>
      </c>
    </row>
    <row r="23" spans="1:18" x14ac:dyDescent="0.2">
      <c r="A23" s="14" t="s">
        <v>46</v>
      </c>
      <c r="B23" s="30">
        <v>0</v>
      </c>
      <c r="C23" s="30">
        <v>0</v>
      </c>
      <c r="D23" s="30">
        <v>0</v>
      </c>
      <c r="E23" s="30">
        <v>1.3</v>
      </c>
      <c r="F23" s="30">
        <v>3.1</v>
      </c>
      <c r="G23" s="30">
        <v>7</v>
      </c>
      <c r="H23" s="30">
        <v>13.2</v>
      </c>
      <c r="I23" s="30">
        <v>4.0999999999999996</v>
      </c>
      <c r="J23" s="30">
        <v>2.1</v>
      </c>
      <c r="K23" s="30">
        <v>1</v>
      </c>
      <c r="L23" s="30" t="s">
        <v>27</v>
      </c>
      <c r="M23" s="30">
        <v>0</v>
      </c>
      <c r="N23" s="32">
        <f t="shared" si="3"/>
        <v>31.800000000000004</v>
      </c>
      <c r="O23" s="13"/>
      <c r="P23" s="37">
        <f t="shared" si="4"/>
        <v>4.4000000000000004</v>
      </c>
      <c r="Q23" s="30">
        <f t="shared" si="5"/>
        <v>24.299999999999997</v>
      </c>
      <c r="R23" s="38">
        <f t="shared" si="6"/>
        <v>3.1</v>
      </c>
    </row>
    <row r="24" spans="1:18" x14ac:dyDescent="0.2">
      <c r="A24" s="14" t="s">
        <v>47</v>
      </c>
      <c r="B24" s="30">
        <v>0</v>
      </c>
      <c r="C24" s="30">
        <v>0</v>
      </c>
      <c r="D24" s="30">
        <v>0</v>
      </c>
      <c r="E24" s="30">
        <v>0</v>
      </c>
      <c r="F24" s="30">
        <v>6.7</v>
      </c>
      <c r="G24" s="30">
        <v>35.799999999999997</v>
      </c>
      <c r="H24" s="30">
        <v>27</v>
      </c>
      <c r="I24" s="30">
        <v>1.1000000000000001</v>
      </c>
      <c r="J24" s="30">
        <v>3.9</v>
      </c>
      <c r="K24" s="30" t="s">
        <v>27</v>
      </c>
      <c r="L24" s="30" t="s">
        <v>27</v>
      </c>
      <c r="M24" s="30" t="s">
        <v>27</v>
      </c>
      <c r="N24" s="32">
        <f t="shared" si="3"/>
        <v>74.5</v>
      </c>
      <c r="O24" s="13"/>
      <c r="P24" s="37">
        <f t="shared" si="4"/>
        <v>6.7</v>
      </c>
      <c r="Q24" s="30">
        <f t="shared" si="5"/>
        <v>63.9</v>
      </c>
      <c r="R24" s="38">
        <f t="shared" si="6"/>
        <v>3.9</v>
      </c>
    </row>
    <row r="25" spans="1:18" x14ac:dyDescent="0.2">
      <c r="A25" s="14" t="s">
        <v>48</v>
      </c>
      <c r="B25" s="30">
        <v>0</v>
      </c>
      <c r="C25" s="30">
        <v>0</v>
      </c>
      <c r="D25" s="30">
        <v>0</v>
      </c>
      <c r="E25" s="30">
        <v>2.4</v>
      </c>
      <c r="F25" s="30">
        <v>2.2999999999999998</v>
      </c>
      <c r="G25" s="30">
        <v>20.8</v>
      </c>
      <c r="H25" s="30">
        <v>10.5</v>
      </c>
      <c r="I25" s="30">
        <v>7.1</v>
      </c>
      <c r="J25" s="30">
        <v>7.5</v>
      </c>
      <c r="K25" s="30">
        <v>0.8</v>
      </c>
      <c r="L25" s="30" t="s">
        <v>27</v>
      </c>
      <c r="M25" s="30">
        <v>0</v>
      </c>
      <c r="N25" s="32">
        <f t="shared" si="3"/>
        <v>51.4</v>
      </c>
      <c r="O25" s="13"/>
      <c r="P25" s="37">
        <f t="shared" si="4"/>
        <v>4.6999999999999993</v>
      </c>
      <c r="Q25" s="30">
        <f t="shared" si="5"/>
        <v>38.4</v>
      </c>
      <c r="R25" s="38">
        <f t="shared" si="6"/>
        <v>8.3000000000000007</v>
      </c>
    </row>
    <row r="26" spans="1:18" x14ac:dyDescent="0.2">
      <c r="A26" s="34" t="s">
        <v>49</v>
      </c>
      <c r="B26" s="7">
        <v>0</v>
      </c>
      <c r="C26" s="7">
        <v>0</v>
      </c>
      <c r="D26" s="7">
        <v>0</v>
      </c>
      <c r="E26" s="7">
        <v>0</v>
      </c>
      <c r="F26" s="7">
        <v>10.4</v>
      </c>
      <c r="G26" s="7">
        <v>13</v>
      </c>
      <c r="H26" s="7">
        <v>36.700000000000003</v>
      </c>
      <c r="I26" s="7">
        <v>20.7</v>
      </c>
      <c r="J26" s="7">
        <v>8.4</v>
      </c>
      <c r="K26" s="7">
        <v>1.5</v>
      </c>
      <c r="L26" s="7">
        <v>0.1</v>
      </c>
      <c r="M26" s="7">
        <v>0</v>
      </c>
      <c r="N26" s="35">
        <f t="shared" si="3"/>
        <v>90.8</v>
      </c>
      <c r="O26" s="36"/>
      <c r="P26" s="33">
        <f t="shared" si="4"/>
        <v>10.4</v>
      </c>
      <c r="Q26" s="7">
        <f t="shared" si="5"/>
        <v>70.400000000000006</v>
      </c>
      <c r="R26" s="31">
        <f t="shared" si="6"/>
        <v>10</v>
      </c>
    </row>
    <row r="27" spans="1:18" x14ac:dyDescent="0.2">
      <c r="A27" s="34" t="s">
        <v>50</v>
      </c>
      <c r="B27" s="7">
        <v>0</v>
      </c>
      <c r="C27" s="7">
        <v>0</v>
      </c>
      <c r="D27" s="7">
        <v>0</v>
      </c>
      <c r="E27" s="7">
        <v>0</v>
      </c>
      <c r="F27" s="7">
        <v>10.199999999999999</v>
      </c>
      <c r="G27" s="7">
        <v>15.2</v>
      </c>
      <c r="H27" s="7">
        <v>12.5</v>
      </c>
      <c r="I27" s="7">
        <v>14.8</v>
      </c>
      <c r="J27" s="7">
        <v>26</v>
      </c>
      <c r="K27" s="7">
        <v>6</v>
      </c>
      <c r="L27" s="7">
        <v>0</v>
      </c>
      <c r="M27" s="7">
        <v>0</v>
      </c>
      <c r="N27" s="35">
        <f t="shared" si="3"/>
        <v>84.7</v>
      </c>
      <c r="O27" s="36"/>
      <c r="P27" s="33">
        <f t="shared" si="4"/>
        <v>10.199999999999999</v>
      </c>
      <c r="Q27" s="7">
        <f t="shared" si="5"/>
        <v>42.5</v>
      </c>
      <c r="R27" s="31">
        <f t="shared" si="6"/>
        <v>32</v>
      </c>
    </row>
    <row r="28" spans="1:18" x14ac:dyDescent="0.2">
      <c r="A28" s="34" t="s">
        <v>51</v>
      </c>
      <c r="B28" s="7">
        <v>0</v>
      </c>
      <c r="C28" s="7">
        <v>0</v>
      </c>
      <c r="D28" s="7">
        <v>0</v>
      </c>
      <c r="E28" s="7">
        <v>1.7</v>
      </c>
      <c r="F28" s="7">
        <v>1.6</v>
      </c>
      <c r="G28" s="7">
        <v>25.7</v>
      </c>
      <c r="H28" s="7">
        <v>8.5</v>
      </c>
      <c r="I28" s="7">
        <v>6.5</v>
      </c>
      <c r="J28" s="7">
        <v>0.1</v>
      </c>
      <c r="K28" s="7">
        <v>6.8</v>
      </c>
      <c r="L28" s="7">
        <v>0.3</v>
      </c>
      <c r="M28" s="7">
        <v>0</v>
      </c>
      <c r="N28" s="35">
        <f t="shared" si="3"/>
        <v>51.199999999999996</v>
      </c>
      <c r="O28" s="36"/>
      <c r="P28" s="33">
        <f t="shared" si="4"/>
        <v>3.3</v>
      </c>
      <c r="Q28" s="7">
        <f t="shared" si="5"/>
        <v>40.700000000000003</v>
      </c>
      <c r="R28" s="31">
        <f t="shared" si="6"/>
        <v>7.1999999999999993</v>
      </c>
    </row>
    <row r="29" spans="1:18" x14ac:dyDescent="0.2">
      <c r="A29" s="34" t="s">
        <v>52</v>
      </c>
      <c r="B29" s="7">
        <v>0</v>
      </c>
      <c r="C29" s="7">
        <v>0</v>
      </c>
      <c r="D29" s="7">
        <v>0</v>
      </c>
      <c r="E29" s="7">
        <v>0.3</v>
      </c>
      <c r="F29" s="7">
        <v>2.2000000000000002</v>
      </c>
      <c r="G29" s="7">
        <v>21</v>
      </c>
      <c r="H29" s="7">
        <v>2.6</v>
      </c>
      <c r="I29" s="7">
        <v>17.100000000000001</v>
      </c>
      <c r="J29" s="7">
        <v>5.7</v>
      </c>
      <c r="K29" s="7">
        <v>3</v>
      </c>
      <c r="L29" s="7" t="s">
        <v>27</v>
      </c>
      <c r="M29" s="7">
        <v>0</v>
      </c>
      <c r="N29" s="35">
        <f t="shared" si="3"/>
        <v>51.900000000000006</v>
      </c>
      <c r="O29" s="36"/>
      <c r="P29" s="33">
        <f t="shared" si="4"/>
        <v>2.5</v>
      </c>
      <c r="Q29" s="7">
        <f t="shared" si="5"/>
        <v>40.700000000000003</v>
      </c>
      <c r="R29" s="31">
        <f t="shared" si="6"/>
        <v>8.6999999999999993</v>
      </c>
    </row>
    <row r="30" spans="1:18" x14ac:dyDescent="0.2">
      <c r="A30" s="34" t="s">
        <v>53</v>
      </c>
      <c r="B30" s="7">
        <v>0</v>
      </c>
      <c r="C30" s="7">
        <v>0</v>
      </c>
      <c r="D30" s="7">
        <v>0</v>
      </c>
      <c r="E30" s="7">
        <v>0.3</v>
      </c>
      <c r="F30" s="7">
        <v>2.9</v>
      </c>
      <c r="G30" s="7">
        <v>10.9</v>
      </c>
      <c r="H30" s="7">
        <v>15.9</v>
      </c>
      <c r="I30" s="7">
        <v>18.8</v>
      </c>
      <c r="J30" s="7">
        <v>14.5</v>
      </c>
      <c r="K30" s="7">
        <v>0.5</v>
      </c>
      <c r="L30" s="7" t="s">
        <v>27</v>
      </c>
      <c r="M30" s="7">
        <v>0</v>
      </c>
      <c r="N30" s="35">
        <f t="shared" si="3"/>
        <v>63.8</v>
      </c>
      <c r="O30" s="36"/>
      <c r="P30" s="33">
        <f t="shared" si="4"/>
        <v>3.1999999999999997</v>
      </c>
      <c r="Q30" s="7">
        <f t="shared" si="5"/>
        <v>45.6</v>
      </c>
      <c r="R30" s="31">
        <f t="shared" si="6"/>
        <v>15</v>
      </c>
    </row>
    <row r="31" spans="1:18" x14ac:dyDescent="0.2">
      <c r="A31" s="34" t="s">
        <v>54</v>
      </c>
      <c r="B31" s="7">
        <v>0</v>
      </c>
      <c r="C31" s="7">
        <v>0</v>
      </c>
      <c r="D31" s="7">
        <v>0</v>
      </c>
      <c r="E31" s="7">
        <v>0</v>
      </c>
      <c r="F31" s="7">
        <v>4.0999999999999996</v>
      </c>
      <c r="G31" s="7">
        <v>7</v>
      </c>
      <c r="H31" s="7">
        <v>28</v>
      </c>
      <c r="I31" s="7">
        <v>10.199999999999999</v>
      </c>
      <c r="J31" s="7">
        <v>17.2</v>
      </c>
      <c r="K31" s="7">
        <v>0.5</v>
      </c>
      <c r="L31" s="7">
        <v>0.2</v>
      </c>
      <c r="M31" s="7">
        <v>0</v>
      </c>
      <c r="N31" s="35">
        <f t="shared" si="3"/>
        <v>67.2</v>
      </c>
      <c r="O31" s="36"/>
      <c r="P31" s="33">
        <f t="shared" si="4"/>
        <v>4.0999999999999996</v>
      </c>
      <c r="Q31" s="7">
        <f t="shared" si="5"/>
        <v>45.2</v>
      </c>
      <c r="R31" s="31">
        <f t="shared" si="6"/>
        <v>17.899999999999999</v>
      </c>
    </row>
    <row r="32" spans="1:18" x14ac:dyDescent="0.2">
      <c r="A32" s="34" t="s">
        <v>55</v>
      </c>
      <c r="B32" s="7">
        <v>0</v>
      </c>
      <c r="C32" s="7">
        <v>0</v>
      </c>
      <c r="D32" s="7">
        <v>0</v>
      </c>
      <c r="E32" s="7">
        <v>1</v>
      </c>
      <c r="F32" s="7">
        <v>2.4</v>
      </c>
      <c r="G32" s="7">
        <v>8.8000000000000007</v>
      </c>
      <c r="H32" s="7">
        <v>9.6</v>
      </c>
      <c r="I32" s="7">
        <v>2.4</v>
      </c>
      <c r="J32" s="7">
        <v>15.6</v>
      </c>
      <c r="K32" s="7">
        <v>11.8</v>
      </c>
      <c r="L32" s="7">
        <v>0</v>
      </c>
      <c r="M32" s="7">
        <v>0</v>
      </c>
      <c r="N32" s="35">
        <f t="shared" si="3"/>
        <v>51.599999999999994</v>
      </c>
      <c r="O32" s="36"/>
      <c r="P32" s="33">
        <f t="shared" si="4"/>
        <v>3.4</v>
      </c>
      <c r="Q32" s="7">
        <f t="shared" si="5"/>
        <v>20.799999999999997</v>
      </c>
      <c r="R32" s="31">
        <f t="shared" si="6"/>
        <v>27.4</v>
      </c>
    </row>
    <row r="33" spans="1:18" x14ac:dyDescent="0.2">
      <c r="A33" s="34" t="s">
        <v>56</v>
      </c>
      <c r="B33" s="7">
        <v>0</v>
      </c>
      <c r="C33" s="7">
        <v>0</v>
      </c>
      <c r="D33" s="7">
        <v>0</v>
      </c>
      <c r="E33" s="7">
        <v>0</v>
      </c>
      <c r="F33" s="7">
        <v>7.7</v>
      </c>
      <c r="G33" s="7">
        <v>21.1</v>
      </c>
      <c r="H33" s="7">
        <v>10</v>
      </c>
      <c r="I33" s="7">
        <v>6.9</v>
      </c>
      <c r="J33" s="7">
        <v>2.7</v>
      </c>
      <c r="K33" s="7">
        <v>1.7</v>
      </c>
      <c r="L33" s="7">
        <v>0</v>
      </c>
      <c r="M33" s="7">
        <v>0</v>
      </c>
      <c r="N33" s="35">
        <f t="shared" si="3"/>
        <v>50.1</v>
      </c>
      <c r="O33" s="36"/>
      <c r="P33" s="33">
        <f t="shared" si="4"/>
        <v>7.7</v>
      </c>
      <c r="Q33" s="7">
        <f t="shared" si="5"/>
        <v>38</v>
      </c>
      <c r="R33" s="31">
        <f t="shared" si="6"/>
        <v>4.4000000000000004</v>
      </c>
    </row>
    <row r="34" spans="1:18" x14ac:dyDescent="0.2">
      <c r="A34" s="34" t="s">
        <v>57</v>
      </c>
      <c r="B34" s="7">
        <v>0</v>
      </c>
      <c r="C34" s="7">
        <v>0</v>
      </c>
      <c r="D34" s="7">
        <v>0</v>
      </c>
      <c r="E34" s="7">
        <v>0</v>
      </c>
      <c r="F34" s="7">
        <v>6.9</v>
      </c>
      <c r="G34" s="7">
        <v>15.9</v>
      </c>
      <c r="H34" s="7">
        <v>20.8</v>
      </c>
      <c r="I34" s="7">
        <v>15.4</v>
      </c>
      <c r="J34" s="7">
        <v>8.9</v>
      </c>
      <c r="K34" s="7">
        <v>4.7</v>
      </c>
      <c r="L34" s="7">
        <v>2.5</v>
      </c>
      <c r="M34" s="7">
        <v>0</v>
      </c>
      <c r="N34" s="35">
        <f t="shared" si="3"/>
        <v>75.100000000000009</v>
      </c>
      <c r="O34" s="36"/>
      <c r="P34" s="33">
        <f t="shared" si="4"/>
        <v>6.9</v>
      </c>
      <c r="Q34" s="7">
        <f t="shared" si="5"/>
        <v>52.1</v>
      </c>
      <c r="R34" s="31">
        <f t="shared" si="6"/>
        <v>16.100000000000001</v>
      </c>
    </row>
    <row r="35" spans="1:18" x14ac:dyDescent="0.2">
      <c r="A35" s="34" t="s">
        <v>58</v>
      </c>
      <c r="B35" s="7">
        <v>0</v>
      </c>
      <c r="C35" s="7">
        <v>0</v>
      </c>
      <c r="D35" s="7">
        <v>0</v>
      </c>
      <c r="E35" s="7">
        <v>1</v>
      </c>
      <c r="F35" s="7">
        <v>6.8</v>
      </c>
      <c r="G35" s="7">
        <v>4.4000000000000004</v>
      </c>
      <c r="H35" s="7">
        <v>11.6</v>
      </c>
      <c r="I35" s="7">
        <v>3.7</v>
      </c>
      <c r="J35" s="7">
        <v>8.8000000000000007</v>
      </c>
      <c r="K35" s="7">
        <v>2.9</v>
      </c>
      <c r="L35" s="7" t="s">
        <v>27</v>
      </c>
      <c r="M35" s="7">
        <v>0</v>
      </c>
      <c r="N35" s="35">
        <f t="shared" si="3"/>
        <v>39.199999999999996</v>
      </c>
      <c r="O35" s="36"/>
      <c r="P35" s="33">
        <f t="shared" si="4"/>
        <v>7.8</v>
      </c>
      <c r="Q35" s="7">
        <f t="shared" si="5"/>
        <v>19.7</v>
      </c>
      <c r="R35" s="31">
        <f t="shared" si="6"/>
        <v>11.700000000000001</v>
      </c>
    </row>
    <row r="36" spans="1:18" x14ac:dyDescent="0.2">
      <c r="A36" s="14" t="s">
        <v>59</v>
      </c>
      <c r="B36" s="30">
        <v>0</v>
      </c>
      <c r="C36" s="30">
        <v>0</v>
      </c>
      <c r="D36" s="30">
        <v>0</v>
      </c>
      <c r="E36" s="30">
        <v>0.3</v>
      </c>
      <c r="F36" s="30">
        <v>0.8</v>
      </c>
      <c r="G36" s="30">
        <v>14.6</v>
      </c>
      <c r="H36" s="30">
        <v>4.4000000000000004</v>
      </c>
      <c r="I36" s="30">
        <v>11.2</v>
      </c>
      <c r="J36" s="30">
        <v>1.4</v>
      </c>
      <c r="K36" s="30">
        <v>0.1</v>
      </c>
      <c r="L36" s="30">
        <v>0.2</v>
      </c>
      <c r="M36" s="30">
        <v>0</v>
      </c>
      <c r="N36" s="32">
        <f t="shared" si="3"/>
        <v>33.000000000000007</v>
      </c>
      <c r="O36" s="13"/>
      <c r="P36" s="37">
        <f t="shared" si="4"/>
        <v>1.1000000000000001</v>
      </c>
      <c r="Q36" s="30">
        <f t="shared" si="5"/>
        <v>30.2</v>
      </c>
      <c r="R36" s="38">
        <f t="shared" si="6"/>
        <v>1.7</v>
      </c>
    </row>
    <row r="37" spans="1:18" x14ac:dyDescent="0.2">
      <c r="A37" s="14" t="s">
        <v>60</v>
      </c>
      <c r="B37" s="30">
        <v>0</v>
      </c>
      <c r="C37" s="30">
        <v>0</v>
      </c>
      <c r="D37" s="30">
        <v>0</v>
      </c>
      <c r="E37" s="30">
        <v>1.2</v>
      </c>
      <c r="F37" s="30">
        <v>4.4000000000000004</v>
      </c>
      <c r="G37" s="30">
        <v>17.100000000000001</v>
      </c>
      <c r="H37" s="30">
        <v>25.4</v>
      </c>
      <c r="I37" s="30">
        <v>4.0999999999999996</v>
      </c>
      <c r="J37" s="30">
        <v>8.5</v>
      </c>
      <c r="K37" s="30">
        <v>4.0999999999999996</v>
      </c>
      <c r="L37" s="30">
        <v>0</v>
      </c>
      <c r="M37" s="30">
        <v>0</v>
      </c>
      <c r="N37" s="32">
        <f t="shared" si="3"/>
        <v>64.8</v>
      </c>
      <c r="O37" s="13"/>
      <c r="P37" s="37">
        <f t="shared" si="4"/>
        <v>5.6000000000000005</v>
      </c>
      <c r="Q37" s="30">
        <f t="shared" si="5"/>
        <v>46.6</v>
      </c>
      <c r="R37" s="38">
        <f t="shared" si="6"/>
        <v>12.6</v>
      </c>
    </row>
    <row r="38" spans="1:18" x14ac:dyDescent="0.2">
      <c r="A38" s="14" t="s">
        <v>61</v>
      </c>
      <c r="B38" s="30">
        <v>0</v>
      </c>
      <c r="C38" s="30">
        <v>0</v>
      </c>
      <c r="D38" s="30">
        <v>0</v>
      </c>
      <c r="E38" s="30">
        <v>1.2</v>
      </c>
      <c r="F38" s="30">
        <v>5.3</v>
      </c>
      <c r="G38" s="30">
        <v>7.7</v>
      </c>
      <c r="H38" s="30">
        <v>14.7</v>
      </c>
      <c r="I38" s="30">
        <v>8.9</v>
      </c>
      <c r="J38" s="30">
        <v>7.4</v>
      </c>
      <c r="K38" s="30">
        <v>4.3</v>
      </c>
      <c r="L38" s="30">
        <v>0.1</v>
      </c>
      <c r="M38" s="30">
        <v>0</v>
      </c>
      <c r="N38" s="32">
        <f t="shared" si="3"/>
        <v>49.599999999999994</v>
      </c>
      <c r="O38" s="13"/>
      <c r="P38" s="37">
        <f t="shared" si="4"/>
        <v>6.5</v>
      </c>
      <c r="Q38" s="30">
        <f t="shared" si="5"/>
        <v>31.299999999999997</v>
      </c>
      <c r="R38" s="38">
        <f t="shared" si="6"/>
        <v>11.799999999999999</v>
      </c>
    </row>
    <row r="39" spans="1:18" x14ac:dyDescent="0.2">
      <c r="A39" s="14" t="s">
        <v>62</v>
      </c>
      <c r="B39" s="30">
        <v>0</v>
      </c>
      <c r="C39" s="30">
        <v>0</v>
      </c>
      <c r="D39" s="30">
        <v>0</v>
      </c>
      <c r="E39" s="30">
        <v>0</v>
      </c>
      <c r="F39" s="30">
        <v>6.8</v>
      </c>
      <c r="G39" s="30">
        <v>16</v>
      </c>
      <c r="H39" s="30">
        <v>7.8</v>
      </c>
      <c r="I39" s="30">
        <v>4.7</v>
      </c>
      <c r="J39" s="30">
        <v>6.3</v>
      </c>
      <c r="K39" s="30">
        <v>0.2</v>
      </c>
      <c r="L39" s="30">
        <v>0.2</v>
      </c>
      <c r="M39" s="30">
        <v>0</v>
      </c>
      <c r="N39" s="32">
        <f t="shared" si="3"/>
        <v>42.000000000000007</v>
      </c>
      <c r="O39" s="13"/>
      <c r="P39" s="37">
        <f t="shared" si="4"/>
        <v>6.8</v>
      </c>
      <c r="Q39" s="30">
        <f t="shared" si="5"/>
        <v>28.5</v>
      </c>
      <c r="R39" s="38">
        <f t="shared" si="6"/>
        <v>6.7</v>
      </c>
    </row>
    <row r="40" spans="1:18" x14ac:dyDescent="0.2">
      <c r="A40" s="14" t="s">
        <v>63</v>
      </c>
      <c r="B40" s="30">
        <v>0</v>
      </c>
      <c r="C40" s="30">
        <v>0</v>
      </c>
      <c r="D40" s="30">
        <v>0</v>
      </c>
      <c r="E40" s="30">
        <v>0</v>
      </c>
      <c r="F40" s="30">
        <v>2.7</v>
      </c>
      <c r="G40" s="30">
        <v>19.600000000000001</v>
      </c>
      <c r="H40" s="30">
        <v>7.4</v>
      </c>
      <c r="I40" s="30">
        <v>12.9</v>
      </c>
      <c r="J40" s="30">
        <v>21.7</v>
      </c>
      <c r="K40" s="30">
        <v>6.5</v>
      </c>
      <c r="L40" s="30">
        <v>0</v>
      </c>
      <c r="M40" s="30">
        <v>0</v>
      </c>
      <c r="N40" s="32">
        <f t="shared" si="3"/>
        <v>70.8</v>
      </c>
      <c r="O40" s="13"/>
      <c r="P40" s="37">
        <f t="shared" si="4"/>
        <v>2.7</v>
      </c>
      <c r="Q40" s="30">
        <f t="shared" si="5"/>
        <v>39.9</v>
      </c>
      <c r="R40" s="38">
        <f t="shared" si="6"/>
        <v>28.2</v>
      </c>
    </row>
    <row r="41" spans="1:18" x14ac:dyDescent="0.2">
      <c r="A41" s="14" t="s">
        <v>64</v>
      </c>
      <c r="B41" s="30">
        <v>0</v>
      </c>
      <c r="C41" s="30">
        <v>0</v>
      </c>
      <c r="D41" s="30">
        <v>0</v>
      </c>
      <c r="E41" s="30">
        <v>0</v>
      </c>
      <c r="F41" s="30">
        <v>18.5</v>
      </c>
      <c r="G41" s="30">
        <v>25.3</v>
      </c>
      <c r="H41" s="30">
        <v>9.1999999999999993</v>
      </c>
      <c r="I41" s="30">
        <v>10.4</v>
      </c>
      <c r="J41" s="30">
        <v>11.7</v>
      </c>
      <c r="K41" s="30">
        <v>0</v>
      </c>
      <c r="L41" s="30">
        <v>0</v>
      </c>
      <c r="M41" s="30">
        <v>0</v>
      </c>
      <c r="N41" s="32">
        <f t="shared" si="3"/>
        <v>75.099999999999994</v>
      </c>
      <c r="O41" s="13"/>
      <c r="P41" s="37">
        <f t="shared" si="4"/>
        <v>18.5</v>
      </c>
      <c r="Q41" s="30">
        <f t="shared" si="5"/>
        <v>44.9</v>
      </c>
      <c r="R41" s="38">
        <f t="shared" si="6"/>
        <v>11.7</v>
      </c>
    </row>
    <row r="42" spans="1:18" x14ac:dyDescent="0.2">
      <c r="A42" s="14" t="s">
        <v>65</v>
      </c>
      <c r="B42" s="30">
        <v>0</v>
      </c>
      <c r="C42" s="30">
        <v>0</v>
      </c>
      <c r="D42" s="30">
        <v>0</v>
      </c>
      <c r="E42" s="30">
        <v>0.1</v>
      </c>
      <c r="F42" s="30">
        <v>7.2</v>
      </c>
      <c r="G42" s="30">
        <v>5.6</v>
      </c>
      <c r="H42" s="30">
        <v>8.4</v>
      </c>
      <c r="I42" s="30">
        <v>2.1</v>
      </c>
      <c r="J42" s="30">
        <v>13.7</v>
      </c>
      <c r="K42" s="30">
        <v>4.8</v>
      </c>
      <c r="L42" s="30">
        <v>0</v>
      </c>
      <c r="M42" s="30">
        <v>0</v>
      </c>
      <c r="N42" s="32">
        <f t="shared" si="3"/>
        <v>41.899999999999991</v>
      </c>
      <c r="O42" s="13"/>
      <c r="P42" s="37">
        <f t="shared" si="4"/>
        <v>7.3</v>
      </c>
      <c r="Q42" s="30">
        <f t="shared" si="5"/>
        <v>16.100000000000001</v>
      </c>
      <c r="R42" s="38">
        <f t="shared" si="6"/>
        <v>18.5</v>
      </c>
    </row>
    <row r="43" spans="1:18" x14ac:dyDescent="0.2">
      <c r="A43" s="14" t="s">
        <v>66</v>
      </c>
      <c r="B43" s="30">
        <v>0</v>
      </c>
      <c r="C43" s="30">
        <v>0</v>
      </c>
      <c r="D43" s="30">
        <v>0</v>
      </c>
      <c r="E43" s="30">
        <v>2.2999999999999998</v>
      </c>
      <c r="F43" s="30">
        <v>2.9</v>
      </c>
      <c r="G43" s="30">
        <v>18.7</v>
      </c>
      <c r="H43" s="30">
        <v>19.8</v>
      </c>
      <c r="I43" s="30">
        <v>4.8</v>
      </c>
      <c r="J43" s="30">
        <v>6.3</v>
      </c>
      <c r="K43" s="30">
        <v>6.4</v>
      </c>
      <c r="L43" s="30">
        <v>0</v>
      </c>
      <c r="M43" s="30">
        <v>0</v>
      </c>
      <c r="N43" s="32">
        <f t="shared" si="3"/>
        <v>61.199999999999996</v>
      </c>
      <c r="O43" s="13"/>
      <c r="P43" s="37">
        <f t="shared" si="4"/>
        <v>5.1999999999999993</v>
      </c>
      <c r="Q43" s="30">
        <f t="shared" si="5"/>
        <v>43.3</v>
      </c>
      <c r="R43" s="38">
        <f t="shared" si="6"/>
        <v>12.7</v>
      </c>
    </row>
    <row r="44" spans="1:18" x14ac:dyDescent="0.2">
      <c r="A44" s="14" t="s">
        <v>67</v>
      </c>
      <c r="B44" s="30">
        <v>0</v>
      </c>
      <c r="C44" s="30">
        <v>0</v>
      </c>
      <c r="D44" s="30">
        <v>0</v>
      </c>
      <c r="E44" s="30">
        <v>2.1</v>
      </c>
      <c r="F44" s="30">
        <v>14</v>
      </c>
      <c r="G44" s="30">
        <v>9.1</v>
      </c>
      <c r="H44" s="30">
        <v>9.4</v>
      </c>
      <c r="I44" s="30">
        <v>5.4</v>
      </c>
      <c r="J44" s="30">
        <v>23.4</v>
      </c>
      <c r="K44" s="30">
        <v>2.2000000000000002</v>
      </c>
      <c r="L44" s="30">
        <v>0</v>
      </c>
      <c r="M44" s="30">
        <v>0</v>
      </c>
      <c r="N44" s="32">
        <f t="shared" si="3"/>
        <v>65.599999999999994</v>
      </c>
      <c r="O44" s="13"/>
      <c r="P44" s="37">
        <f t="shared" si="4"/>
        <v>16.100000000000001</v>
      </c>
      <c r="Q44" s="30">
        <f t="shared" si="5"/>
        <v>23.9</v>
      </c>
      <c r="R44" s="38">
        <f t="shared" si="6"/>
        <v>25.599999999999998</v>
      </c>
    </row>
    <row r="45" spans="1:18" x14ac:dyDescent="0.2">
      <c r="A45" s="14" t="s">
        <v>68</v>
      </c>
      <c r="B45" s="30">
        <v>0</v>
      </c>
      <c r="C45" s="30">
        <v>0</v>
      </c>
      <c r="D45" s="30">
        <v>0</v>
      </c>
      <c r="E45" s="30">
        <v>2.5</v>
      </c>
      <c r="F45" s="30">
        <v>8.1</v>
      </c>
      <c r="G45" s="30">
        <v>11.2</v>
      </c>
      <c r="H45" s="30">
        <v>7.7</v>
      </c>
      <c r="I45" s="30">
        <v>10.199999999999999</v>
      </c>
      <c r="J45" s="30">
        <v>3.3</v>
      </c>
      <c r="K45" s="30">
        <v>2.1</v>
      </c>
      <c r="L45" s="30">
        <v>6.7</v>
      </c>
      <c r="M45" s="30">
        <v>0</v>
      </c>
      <c r="N45" s="32">
        <f t="shared" si="3"/>
        <v>51.8</v>
      </c>
      <c r="O45" s="13"/>
      <c r="P45" s="37">
        <f t="shared" si="4"/>
        <v>10.6</v>
      </c>
      <c r="Q45" s="30">
        <f t="shared" si="5"/>
        <v>29.099999999999998</v>
      </c>
      <c r="R45" s="38">
        <f t="shared" si="6"/>
        <v>12.100000000000001</v>
      </c>
    </row>
    <row r="46" spans="1:18" x14ac:dyDescent="0.2">
      <c r="A46" s="34" t="s">
        <v>69</v>
      </c>
      <c r="B46" s="7">
        <v>0</v>
      </c>
      <c r="C46" s="7">
        <v>0</v>
      </c>
      <c r="D46" s="7">
        <v>0</v>
      </c>
      <c r="E46" s="7">
        <v>1.7</v>
      </c>
      <c r="F46" s="7">
        <v>2.1</v>
      </c>
      <c r="G46" s="7">
        <v>19.8</v>
      </c>
      <c r="H46" s="7">
        <v>8.1999999999999993</v>
      </c>
      <c r="I46" s="7">
        <v>8.8000000000000007</v>
      </c>
      <c r="J46" s="7">
        <v>8.3000000000000007</v>
      </c>
      <c r="K46" s="7">
        <v>7.7</v>
      </c>
      <c r="L46" s="7">
        <v>0</v>
      </c>
      <c r="M46" s="7">
        <v>0</v>
      </c>
      <c r="N46" s="35">
        <f t="shared" si="3"/>
        <v>56.600000000000009</v>
      </c>
      <c r="O46" s="36"/>
      <c r="P46" s="33">
        <f t="shared" si="4"/>
        <v>3.8</v>
      </c>
      <c r="Q46" s="7">
        <f t="shared" si="5"/>
        <v>36.799999999999997</v>
      </c>
      <c r="R46" s="31">
        <f t="shared" si="6"/>
        <v>16</v>
      </c>
    </row>
    <row r="47" spans="1:18" x14ac:dyDescent="0.2">
      <c r="A47" s="34" t="s">
        <v>70</v>
      </c>
      <c r="B47" s="7">
        <v>0</v>
      </c>
      <c r="C47" s="7">
        <v>0</v>
      </c>
      <c r="D47" s="7">
        <v>0</v>
      </c>
      <c r="E47" s="7">
        <v>0.2</v>
      </c>
      <c r="F47" s="7">
        <v>14.6</v>
      </c>
      <c r="G47" s="7">
        <v>12.1</v>
      </c>
      <c r="H47" s="7">
        <v>11</v>
      </c>
      <c r="I47" s="7">
        <v>10.8</v>
      </c>
      <c r="J47" s="7">
        <v>7.5</v>
      </c>
      <c r="K47" s="7">
        <v>7.4</v>
      </c>
      <c r="L47" s="7">
        <v>0</v>
      </c>
      <c r="M47" s="7">
        <v>0</v>
      </c>
      <c r="N47" s="35">
        <f t="shared" si="3"/>
        <v>63.6</v>
      </c>
      <c r="O47" s="36"/>
      <c r="P47" s="33">
        <f t="shared" si="4"/>
        <v>14.799999999999999</v>
      </c>
      <c r="Q47" s="7">
        <f t="shared" si="5"/>
        <v>33.900000000000006</v>
      </c>
      <c r="R47" s="31">
        <f t="shared" si="6"/>
        <v>14.9</v>
      </c>
    </row>
    <row r="48" spans="1:18" x14ac:dyDescent="0.2">
      <c r="A48" s="34" t="s">
        <v>71</v>
      </c>
      <c r="B48" s="7">
        <v>0</v>
      </c>
      <c r="C48" s="7">
        <v>0</v>
      </c>
      <c r="D48" s="7">
        <v>0</v>
      </c>
      <c r="E48" s="7">
        <v>6</v>
      </c>
      <c r="F48" s="7">
        <v>12.8</v>
      </c>
      <c r="G48" s="7">
        <v>10.8</v>
      </c>
      <c r="H48" s="7">
        <v>16.5</v>
      </c>
      <c r="I48" s="7">
        <v>2.1</v>
      </c>
      <c r="J48" s="7">
        <v>4.0999999999999996</v>
      </c>
      <c r="K48" s="7">
        <v>12.8</v>
      </c>
      <c r="L48" s="7">
        <v>0</v>
      </c>
      <c r="M48" s="7">
        <v>0</v>
      </c>
      <c r="N48" s="35">
        <f t="shared" si="3"/>
        <v>65.100000000000009</v>
      </c>
      <c r="O48" s="36"/>
      <c r="P48" s="33">
        <f t="shared" si="4"/>
        <v>18.8</v>
      </c>
      <c r="Q48" s="7">
        <f t="shared" si="5"/>
        <v>29.400000000000002</v>
      </c>
      <c r="R48" s="31">
        <f t="shared" si="6"/>
        <v>16.899999999999999</v>
      </c>
    </row>
    <row r="49" spans="1:18" x14ac:dyDescent="0.2">
      <c r="A49" s="34" t="s">
        <v>72</v>
      </c>
      <c r="B49" s="7">
        <v>0</v>
      </c>
      <c r="C49" s="7">
        <v>0</v>
      </c>
      <c r="D49" s="7">
        <v>0</v>
      </c>
      <c r="E49" s="7">
        <v>0.2</v>
      </c>
      <c r="F49" s="7">
        <v>6.1</v>
      </c>
      <c r="G49" s="7">
        <v>3.8</v>
      </c>
      <c r="H49" s="7">
        <v>23.8</v>
      </c>
      <c r="I49" s="7">
        <v>8.6</v>
      </c>
      <c r="J49" s="7">
        <v>10.1</v>
      </c>
      <c r="K49" s="7">
        <v>2.1</v>
      </c>
      <c r="L49" s="7">
        <v>0</v>
      </c>
      <c r="M49" s="7">
        <v>0</v>
      </c>
      <c r="N49" s="35">
        <f t="shared" si="3"/>
        <v>54.7</v>
      </c>
      <c r="O49" s="36"/>
      <c r="P49" s="33">
        <f t="shared" si="4"/>
        <v>6.3</v>
      </c>
      <c r="Q49" s="7">
        <f t="shared" si="5"/>
        <v>36.200000000000003</v>
      </c>
      <c r="R49" s="31">
        <f t="shared" si="6"/>
        <v>12.2</v>
      </c>
    </row>
    <row r="50" spans="1:18" x14ac:dyDescent="0.2">
      <c r="A50" s="34" t="s">
        <v>73</v>
      </c>
      <c r="B50" s="7">
        <v>0</v>
      </c>
      <c r="C50" s="7">
        <v>0</v>
      </c>
      <c r="D50" s="7">
        <v>0</v>
      </c>
      <c r="E50" s="7">
        <v>0</v>
      </c>
      <c r="F50" s="7">
        <v>4.0999999999999996</v>
      </c>
      <c r="G50" s="7">
        <v>2.6</v>
      </c>
      <c r="H50" s="7">
        <v>9.6</v>
      </c>
      <c r="I50" s="7">
        <v>4.9000000000000004</v>
      </c>
      <c r="J50" s="7">
        <v>12.9</v>
      </c>
      <c r="K50" s="7">
        <v>2</v>
      </c>
      <c r="L50" s="7">
        <v>0</v>
      </c>
      <c r="M50" s="7">
        <v>0</v>
      </c>
      <c r="N50" s="35">
        <f t="shared" si="3"/>
        <v>36.099999999999994</v>
      </c>
      <c r="O50" s="36"/>
      <c r="P50" s="33">
        <f t="shared" si="4"/>
        <v>4.0999999999999996</v>
      </c>
      <c r="Q50" s="7">
        <f t="shared" si="5"/>
        <v>17.100000000000001</v>
      </c>
      <c r="R50" s="31">
        <f t="shared" si="6"/>
        <v>14.9</v>
      </c>
    </row>
    <row r="51" spans="1:18" x14ac:dyDescent="0.2">
      <c r="A51" s="34" t="s">
        <v>74</v>
      </c>
      <c r="B51" s="7">
        <v>0</v>
      </c>
      <c r="C51" s="7">
        <v>0</v>
      </c>
      <c r="D51" s="7">
        <v>0</v>
      </c>
      <c r="E51" s="7">
        <v>1.1000000000000001</v>
      </c>
      <c r="F51" s="7">
        <v>13.4</v>
      </c>
      <c r="G51" s="7">
        <v>16.3</v>
      </c>
      <c r="H51" s="7">
        <v>25.7</v>
      </c>
      <c r="I51" s="7">
        <v>4.4000000000000004</v>
      </c>
      <c r="J51" s="7">
        <v>9</v>
      </c>
      <c r="K51" s="7">
        <v>11.5</v>
      </c>
      <c r="L51" s="7">
        <v>0.7</v>
      </c>
      <c r="M51" s="7">
        <v>0</v>
      </c>
      <c r="N51" s="35">
        <f t="shared" si="3"/>
        <v>82.100000000000009</v>
      </c>
      <c r="O51" s="36"/>
      <c r="P51" s="33">
        <f t="shared" si="4"/>
        <v>14.5</v>
      </c>
      <c r="Q51" s="7">
        <f t="shared" si="5"/>
        <v>46.4</v>
      </c>
      <c r="R51" s="31">
        <f t="shared" si="6"/>
        <v>21.2</v>
      </c>
    </row>
    <row r="52" spans="1:18" x14ac:dyDescent="0.2">
      <c r="A52" s="34" t="s">
        <v>75</v>
      </c>
      <c r="B52" s="7">
        <v>0</v>
      </c>
      <c r="C52" s="7">
        <v>0</v>
      </c>
      <c r="D52" s="7">
        <v>0</v>
      </c>
      <c r="E52" s="7">
        <v>0.1</v>
      </c>
      <c r="F52" s="7">
        <v>3.2</v>
      </c>
      <c r="G52" s="7">
        <v>29.1</v>
      </c>
      <c r="H52" s="7">
        <v>22.2</v>
      </c>
      <c r="I52" s="7">
        <v>7.4</v>
      </c>
      <c r="J52" s="7">
        <v>21.5</v>
      </c>
      <c r="K52" s="7">
        <v>0.3</v>
      </c>
      <c r="L52" s="7">
        <v>1.4</v>
      </c>
      <c r="M52" s="7">
        <v>0</v>
      </c>
      <c r="N52" s="35">
        <f t="shared" si="3"/>
        <v>85.2</v>
      </c>
      <c r="O52" s="36"/>
      <c r="P52" s="33">
        <f t="shared" si="4"/>
        <v>3.3000000000000003</v>
      </c>
      <c r="Q52" s="7">
        <f t="shared" si="5"/>
        <v>58.699999999999996</v>
      </c>
      <c r="R52" s="31">
        <f t="shared" si="6"/>
        <v>23.2</v>
      </c>
    </row>
    <row r="53" spans="1:18" x14ac:dyDescent="0.2">
      <c r="A53" s="34" t="s">
        <v>76</v>
      </c>
      <c r="B53" s="7">
        <v>0</v>
      </c>
      <c r="C53" s="7">
        <v>0</v>
      </c>
      <c r="D53" s="7">
        <v>0</v>
      </c>
      <c r="E53" s="7">
        <v>0</v>
      </c>
      <c r="F53" s="7">
        <v>2.2999999999999998</v>
      </c>
      <c r="G53" s="7">
        <v>6.2</v>
      </c>
      <c r="H53" s="7">
        <v>29.3</v>
      </c>
      <c r="I53" s="7">
        <v>4</v>
      </c>
      <c r="J53" s="7">
        <v>13.3</v>
      </c>
      <c r="K53" s="7">
        <v>3.9</v>
      </c>
      <c r="L53" s="7">
        <v>0</v>
      </c>
      <c r="M53" s="7">
        <v>0</v>
      </c>
      <c r="N53" s="35">
        <f t="shared" si="3"/>
        <v>58.999999999999993</v>
      </c>
      <c r="O53" s="36"/>
      <c r="P53" s="33">
        <f t="shared" si="4"/>
        <v>2.2999999999999998</v>
      </c>
      <c r="Q53" s="7">
        <f t="shared" si="5"/>
        <v>39.5</v>
      </c>
      <c r="R53" s="31">
        <f t="shared" si="6"/>
        <v>17.2</v>
      </c>
    </row>
    <row r="54" spans="1:18" x14ac:dyDescent="0.2">
      <c r="A54" s="34" t="s">
        <v>77</v>
      </c>
      <c r="B54" s="7">
        <v>0</v>
      </c>
      <c r="C54" s="7">
        <v>0</v>
      </c>
      <c r="D54" s="7">
        <v>0</v>
      </c>
      <c r="E54" s="7">
        <v>0</v>
      </c>
      <c r="F54" s="7">
        <v>2.8</v>
      </c>
      <c r="G54" s="7">
        <v>9.1999999999999993</v>
      </c>
      <c r="H54" s="7">
        <v>29</v>
      </c>
      <c r="I54" s="7">
        <v>6</v>
      </c>
      <c r="J54" s="7">
        <v>4.5</v>
      </c>
      <c r="K54" s="7">
        <v>0.1</v>
      </c>
      <c r="L54" s="7">
        <v>0</v>
      </c>
      <c r="M54" s="7">
        <v>0</v>
      </c>
      <c r="N54" s="35">
        <f t="shared" si="3"/>
        <v>51.6</v>
      </c>
      <c r="O54" s="36"/>
      <c r="P54" s="33">
        <f t="shared" si="4"/>
        <v>2.8</v>
      </c>
      <c r="Q54" s="7">
        <f t="shared" si="5"/>
        <v>44.2</v>
      </c>
      <c r="R54" s="31">
        <f t="shared" si="6"/>
        <v>4.5999999999999996</v>
      </c>
    </row>
    <row r="55" spans="1:18" x14ac:dyDescent="0.2">
      <c r="A55" s="34" t="s">
        <v>78</v>
      </c>
      <c r="B55" s="7">
        <v>0</v>
      </c>
      <c r="C55" s="7">
        <v>0</v>
      </c>
      <c r="D55" s="7">
        <v>0</v>
      </c>
      <c r="E55" s="7">
        <v>0</v>
      </c>
      <c r="F55" s="7">
        <v>0.2</v>
      </c>
      <c r="G55" s="7">
        <v>9.3000000000000007</v>
      </c>
      <c r="H55" s="7">
        <v>14.9</v>
      </c>
      <c r="I55" s="7">
        <v>13.3</v>
      </c>
      <c r="J55" s="7">
        <v>4</v>
      </c>
      <c r="K55" s="7">
        <v>3.4</v>
      </c>
      <c r="L55" s="7">
        <v>0</v>
      </c>
      <c r="M55" s="7">
        <v>0</v>
      </c>
      <c r="N55" s="35">
        <f t="shared" si="3"/>
        <v>45.1</v>
      </c>
      <c r="O55" s="36"/>
      <c r="P55" s="33">
        <f t="shared" si="4"/>
        <v>0.2</v>
      </c>
      <c r="Q55" s="7">
        <f t="shared" si="5"/>
        <v>37.5</v>
      </c>
      <c r="R55" s="31">
        <f t="shared" si="6"/>
        <v>7.4</v>
      </c>
    </row>
    <row r="56" spans="1:18" x14ac:dyDescent="0.2">
      <c r="A56" s="14" t="s">
        <v>79</v>
      </c>
      <c r="B56" s="30">
        <v>0</v>
      </c>
      <c r="C56" s="30">
        <v>0</v>
      </c>
      <c r="D56" s="30">
        <v>0</v>
      </c>
      <c r="E56" s="30">
        <v>0.1</v>
      </c>
      <c r="F56" s="30">
        <v>8.5</v>
      </c>
      <c r="G56" s="30">
        <v>20.399999999999999</v>
      </c>
      <c r="H56" s="30">
        <v>7.4</v>
      </c>
      <c r="I56" s="30">
        <v>10.8</v>
      </c>
      <c r="J56" s="30">
        <v>5.7</v>
      </c>
      <c r="K56" s="30">
        <v>4.0999999999999996</v>
      </c>
      <c r="L56" s="30">
        <v>0</v>
      </c>
      <c r="M56" s="30">
        <v>0</v>
      </c>
      <c r="N56" s="32">
        <f t="shared" si="3"/>
        <v>57.000000000000007</v>
      </c>
      <c r="O56" s="13"/>
      <c r="P56" s="37">
        <f t="shared" si="4"/>
        <v>8.6</v>
      </c>
      <c r="Q56" s="30">
        <f t="shared" si="5"/>
        <v>38.599999999999994</v>
      </c>
      <c r="R56" s="38">
        <f t="shared" si="6"/>
        <v>9.8000000000000007</v>
      </c>
    </row>
    <row r="57" spans="1:18" x14ac:dyDescent="0.2">
      <c r="A57" s="14" t="s">
        <v>80</v>
      </c>
      <c r="B57" s="30">
        <v>0</v>
      </c>
      <c r="C57" s="30">
        <v>0</v>
      </c>
      <c r="D57" s="30">
        <v>0</v>
      </c>
      <c r="E57" s="30">
        <v>0.6</v>
      </c>
      <c r="F57" s="30">
        <v>4</v>
      </c>
      <c r="G57" s="30">
        <v>1.6</v>
      </c>
      <c r="H57" s="30">
        <v>6.3</v>
      </c>
      <c r="I57" s="30">
        <v>12.8</v>
      </c>
      <c r="J57" s="30">
        <v>12.5</v>
      </c>
      <c r="K57" s="30">
        <v>11.8</v>
      </c>
      <c r="L57" s="30">
        <v>0</v>
      </c>
      <c r="M57" s="30">
        <v>0</v>
      </c>
      <c r="N57" s="32">
        <f t="shared" si="3"/>
        <v>49.599999999999994</v>
      </c>
      <c r="O57" s="13"/>
      <c r="P57" s="37">
        <f t="shared" si="4"/>
        <v>4.5999999999999996</v>
      </c>
      <c r="Q57" s="30">
        <f t="shared" si="5"/>
        <v>20.700000000000003</v>
      </c>
      <c r="R57" s="38">
        <f t="shared" si="6"/>
        <v>24.3</v>
      </c>
    </row>
    <row r="58" spans="1:18" x14ac:dyDescent="0.2">
      <c r="A58" s="14" t="s">
        <v>81</v>
      </c>
      <c r="B58" s="30">
        <v>0</v>
      </c>
      <c r="C58" s="30">
        <v>0</v>
      </c>
      <c r="D58" s="30">
        <v>0</v>
      </c>
      <c r="E58" s="30">
        <v>6.7</v>
      </c>
      <c r="F58" s="30">
        <v>0.8</v>
      </c>
      <c r="G58" s="30">
        <v>1.1000000000000001</v>
      </c>
      <c r="H58" s="30">
        <v>5.3</v>
      </c>
      <c r="I58" s="30">
        <v>11.4</v>
      </c>
      <c r="J58" s="30">
        <v>13.1</v>
      </c>
      <c r="K58" s="30">
        <v>11.4</v>
      </c>
      <c r="L58" s="30">
        <v>0</v>
      </c>
      <c r="M58" s="30">
        <v>0</v>
      </c>
      <c r="N58" s="32">
        <f t="shared" si="3"/>
        <v>49.8</v>
      </c>
      <c r="O58" s="13"/>
      <c r="P58" s="37">
        <f t="shared" si="4"/>
        <v>7.5</v>
      </c>
      <c r="Q58" s="30">
        <f t="shared" si="5"/>
        <v>17.8</v>
      </c>
      <c r="R58" s="38">
        <f t="shared" si="6"/>
        <v>24.5</v>
      </c>
    </row>
    <row r="59" spans="1:18" x14ac:dyDescent="0.2">
      <c r="A59" s="14" t="s">
        <v>82</v>
      </c>
      <c r="B59" s="30">
        <v>0</v>
      </c>
      <c r="C59" s="30">
        <v>0</v>
      </c>
      <c r="D59" s="30">
        <v>0</v>
      </c>
      <c r="E59" s="30">
        <v>1</v>
      </c>
      <c r="F59" s="30">
        <v>4.0999999999999996</v>
      </c>
      <c r="G59" s="30">
        <v>9.4</v>
      </c>
      <c r="H59" s="30">
        <v>15</v>
      </c>
      <c r="I59" s="30">
        <v>27.9</v>
      </c>
      <c r="J59" s="30">
        <v>20.3</v>
      </c>
      <c r="K59" s="30">
        <v>0.1</v>
      </c>
      <c r="L59" s="30">
        <v>0</v>
      </c>
      <c r="M59" s="30">
        <v>0</v>
      </c>
      <c r="N59" s="32">
        <f t="shared" si="3"/>
        <v>77.8</v>
      </c>
      <c r="O59" s="13"/>
      <c r="P59" s="37">
        <f t="shared" si="4"/>
        <v>5.0999999999999996</v>
      </c>
      <c r="Q59" s="30">
        <f t="shared" si="5"/>
        <v>52.3</v>
      </c>
      <c r="R59" s="38">
        <f t="shared" si="6"/>
        <v>20.400000000000002</v>
      </c>
    </row>
    <row r="60" spans="1:18" x14ac:dyDescent="0.2">
      <c r="A60" s="14" t="s">
        <v>83</v>
      </c>
      <c r="B60" s="30">
        <v>0</v>
      </c>
      <c r="C60" s="30">
        <v>0</v>
      </c>
      <c r="D60" s="30">
        <v>0</v>
      </c>
      <c r="E60" s="30">
        <v>0</v>
      </c>
      <c r="F60" s="30">
        <v>1.7</v>
      </c>
      <c r="G60" s="30">
        <v>13.4</v>
      </c>
      <c r="H60" s="30">
        <v>17</v>
      </c>
      <c r="I60" s="30">
        <v>12.8</v>
      </c>
      <c r="J60" s="30">
        <v>14.3</v>
      </c>
      <c r="K60" s="30">
        <v>0.2</v>
      </c>
      <c r="L60" s="30">
        <v>0</v>
      </c>
      <c r="M60" s="30">
        <v>0</v>
      </c>
      <c r="N60" s="32">
        <f t="shared" si="3"/>
        <v>59.400000000000006</v>
      </c>
      <c r="O60" s="13"/>
      <c r="P60" s="37">
        <f t="shared" si="4"/>
        <v>1.7</v>
      </c>
      <c r="Q60" s="30">
        <f t="shared" si="5"/>
        <v>43.2</v>
      </c>
      <c r="R60" s="38">
        <f t="shared" si="6"/>
        <v>14.5</v>
      </c>
    </row>
    <row r="61" spans="1:18" x14ac:dyDescent="0.2">
      <c r="A61" s="14" t="s">
        <v>84</v>
      </c>
      <c r="B61" s="30">
        <v>0</v>
      </c>
      <c r="C61" s="30">
        <v>0</v>
      </c>
      <c r="D61" s="30">
        <v>0</v>
      </c>
      <c r="E61" s="30">
        <v>0</v>
      </c>
      <c r="F61" s="30">
        <v>8.8000000000000007</v>
      </c>
      <c r="G61" s="30">
        <v>17.899999999999999</v>
      </c>
      <c r="H61" s="30">
        <v>6.9</v>
      </c>
      <c r="I61" s="30">
        <v>13.8</v>
      </c>
      <c r="J61" s="30">
        <v>9.1999999999999993</v>
      </c>
      <c r="K61" s="30">
        <v>0</v>
      </c>
      <c r="L61" s="30">
        <v>0.1</v>
      </c>
      <c r="M61" s="30">
        <v>0</v>
      </c>
      <c r="N61" s="32">
        <f t="shared" si="3"/>
        <v>56.70000000000001</v>
      </c>
      <c r="O61" s="13"/>
      <c r="P61" s="37">
        <f t="shared" si="4"/>
        <v>8.8000000000000007</v>
      </c>
      <c r="Q61" s="30">
        <f t="shared" si="5"/>
        <v>38.599999999999994</v>
      </c>
      <c r="R61" s="38">
        <f t="shared" si="6"/>
        <v>9.2999999999999989</v>
      </c>
    </row>
    <row r="62" spans="1:18" x14ac:dyDescent="0.2">
      <c r="A62" s="14" t="s">
        <v>85</v>
      </c>
      <c r="B62" s="30">
        <v>0</v>
      </c>
      <c r="C62" s="30">
        <v>0</v>
      </c>
      <c r="D62" s="30">
        <v>0</v>
      </c>
      <c r="E62" s="30">
        <v>0.6</v>
      </c>
      <c r="F62" s="30">
        <v>4.7</v>
      </c>
      <c r="G62" s="30">
        <v>5.5</v>
      </c>
      <c r="H62" s="30">
        <v>6.4</v>
      </c>
      <c r="I62" s="30">
        <v>11.9</v>
      </c>
      <c r="J62" s="30">
        <v>11.6</v>
      </c>
      <c r="K62" s="30">
        <v>3.3</v>
      </c>
      <c r="L62" s="30">
        <v>0</v>
      </c>
      <c r="M62" s="30">
        <v>0</v>
      </c>
      <c r="N62" s="32">
        <f t="shared" si="3"/>
        <v>44</v>
      </c>
      <c r="O62" s="13"/>
      <c r="P62" s="37">
        <f t="shared" si="4"/>
        <v>5.3</v>
      </c>
      <c r="Q62" s="30">
        <f t="shared" si="5"/>
        <v>23.8</v>
      </c>
      <c r="R62" s="38">
        <f t="shared" si="6"/>
        <v>14.899999999999999</v>
      </c>
    </row>
    <row r="63" spans="1:18" x14ac:dyDescent="0.2">
      <c r="A63" s="14" t="s">
        <v>86</v>
      </c>
      <c r="B63" s="30">
        <v>0</v>
      </c>
      <c r="C63" s="30">
        <v>0</v>
      </c>
      <c r="D63" s="30">
        <v>0</v>
      </c>
      <c r="E63" s="30">
        <v>0</v>
      </c>
      <c r="F63" s="30">
        <v>1.2</v>
      </c>
      <c r="G63" s="30">
        <v>12.6</v>
      </c>
      <c r="H63" s="30">
        <v>17.899999999999999</v>
      </c>
      <c r="I63" s="30">
        <v>18.5</v>
      </c>
      <c r="J63" s="30">
        <v>6.3</v>
      </c>
      <c r="K63" s="30">
        <v>10.1</v>
      </c>
      <c r="L63" s="30">
        <v>0</v>
      </c>
      <c r="M63" s="30">
        <v>0</v>
      </c>
      <c r="N63" s="32">
        <f t="shared" si="3"/>
        <v>66.599999999999994</v>
      </c>
      <c r="O63" s="13"/>
      <c r="P63" s="37">
        <f t="shared" ref="P63:P72" si="7">SUM(D63:F63)</f>
        <v>1.2</v>
      </c>
      <c r="Q63" s="30">
        <f t="shared" ref="Q63:Q72" si="8">SUM(G63:I63)</f>
        <v>49</v>
      </c>
      <c r="R63" s="38">
        <f t="shared" ref="R63:R72" si="9">SUM(J63:L63)</f>
        <v>16.399999999999999</v>
      </c>
    </row>
    <row r="64" spans="1:18" x14ac:dyDescent="0.2">
      <c r="A64" s="14" t="s">
        <v>87</v>
      </c>
      <c r="B64" s="30">
        <v>0</v>
      </c>
      <c r="C64" s="30">
        <v>0</v>
      </c>
      <c r="D64" s="30">
        <v>0</v>
      </c>
      <c r="E64" s="30">
        <v>0.1</v>
      </c>
      <c r="F64" s="30">
        <v>1.5</v>
      </c>
      <c r="G64" s="30">
        <v>29.6</v>
      </c>
      <c r="H64" s="30">
        <v>9.3000000000000007</v>
      </c>
      <c r="I64" s="30">
        <v>14.3</v>
      </c>
      <c r="J64" s="30">
        <v>4.4000000000000004</v>
      </c>
      <c r="K64" s="30">
        <v>4.5</v>
      </c>
      <c r="L64" s="30">
        <v>0</v>
      </c>
      <c r="M64" s="30">
        <v>0</v>
      </c>
      <c r="N64" s="32">
        <f t="shared" si="3"/>
        <v>63.699999999999996</v>
      </c>
      <c r="O64" s="13"/>
      <c r="P64" s="37">
        <f t="shared" si="7"/>
        <v>1.6</v>
      </c>
      <c r="Q64" s="30">
        <f t="shared" si="8"/>
        <v>53.2</v>
      </c>
      <c r="R64" s="38">
        <f t="shared" si="9"/>
        <v>8.9</v>
      </c>
    </row>
    <row r="65" spans="1:18" x14ac:dyDescent="0.2">
      <c r="A65" s="14" t="s">
        <v>88</v>
      </c>
      <c r="B65" s="30">
        <v>0</v>
      </c>
      <c r="C65" s="30">
        <v>0</v>
      </c>
      <c r="D65" s="30">
        <v>0</v>
      </c>
      <c r="E65" s="30">
        <v>1</v>
      </c>
      <c r="F65" s="30">
        <v>0.6</v>
      </c>
      <c r="G65" s="30">
        <v>18.600000000000001</v>
      </c>
      <c r="H65" s="30">
        <v>3.2</v>
      </c>
      <c r="I65" s="30">
        <v>8.6</v>
      </c>
      <c r="J65" s="30">
        <v>0.5</v>
      </c>
      <c r="K65" s="30">
        <v>2.8</v>
      </c>
      <c r="L65" s="30">
        <v>2.2000000000000002</v>
      </c>
      <c r="M65" s="30">
        <v>0</v>
      </c>
      <c r="N65" s="32">
        <f t="shared" si="3"/>
        <v>37.5</v>
      </c>
      <c r="O65" s="13"/>
      <c r="P65" s="37">
        <f t="shared" si="7"/>
        <v>1.6</v>
      </c>
      <c r="Q65" s="30">
        <f t="shared" si="8"/>
        <v>30.4</v>
      </c>
      <c r="R65" s="38">
        <f t="shared" si="9"/>
        <v>5.5</v>
      </c>
    </row>
    <row r="66" spans="1:18" x14ac:dyDescent="0.2">
      <c r="A66" s="34" t="s">
        <v>89</v>
      </c>
      <c r="B66" s="7">
        <v>0</v>
      </c>
      <c r="C66" s="7">
        <v>0</v>
      </c>
      <c r="D66" s="7">
        <v>0</v>
      </c>
      <c r="E66" s="7">
        <v>0</v>
      </c>
      <c r="F66" s="7">
        <v>2</v>
      </c>
      <c r="G66" s="7">
        <v>20.399999999999999</v>
      </c>
      <c r="H66" s="7">
        <v>12.862500000000001</v>
      </c>
      <c r="I66" s="7">
        <v>6.8</v>
      </c>
      <c r="J66" s="7">
        <v>18.737500000000001</v>
      </c>
      <c r="K66" s="7">
        <v>5.25</v>
      </c>
      <c r="L66" s="7">
        <v>2.5000000000000001E-2</v>
      </c>
      <c r="M66" s="7">
        <v>0</v>
      </c>
      <c r="N66" s="35">
        <f t="shared" si="3"/>
        <v>66.075000000000003</v>
      </c>
      <c r="O66" s="36"/>
      <c r="P66" s="33">
        <f t="shared" si="7"/>
        <v>2</v>
      </c>
      <c r="Q66" s="7">
        <f t="shared" si="8"/>
        <v>40.0625</v>
      </c>
      <c r="R66" s="31">
        <f t="shared" si="9"/>
        <v>24.012499999999999</v>
      </c>
    </row>
    <row r="67" spans="1:18" x14ac:dyDescent="0.2">
      <c r="A67" s="34" t="s">
        <v>90</v>
      </c>
      <c r="B67" s="33">
        <v>0</v>
      </c>
      <c r="C67" s="7">
        <v>0</v>
      </c>
      <c r="D67" s="7">
        <v>0</v>
      </c>
      <c r="E67" s="7">
        <v>0.04</v>
      </c>
      <c r="F67" s="7">
        <v>6.1428571428571432</v>
      </c>
      <c r="G67" s="7">
        <v>5.666666666666667</v>
      </c>
      <c r="H67" s="7">
        <v>12.32</v>
      </c>
      <c r="I67" s="7">
        <v>14.555555555555555</v>
      </c>
      <c r="J67" s="7">
        <v>6.875</v>
      </c>
      <c r="K67" s="7">
        <v>1.9000000000000001</v>
      </c>
      <c r="L67" s="7">
        <v>0</v>
      </c>
      <c r="M67" s="31">
        <v>0</v>
      </c>
      <c r="N67" s="35">
        <f t="shared" si="3"/>
        <v>47.500079365079365</v>
      </c>
      <c r="O67" s="36"/>
      <c r="P67" s="33">
        <f t="shared" si="7"/>
        <v>6.1828571428571433</v>
      </c>
      <c r="Q67" s="7">
        <f t="shared" si="8"/>
        <v>32.542222222222222</v>
      </c>
      <c r="R67" s="31">
        <f t="shared" si="9"/>
        <v>8.7750000000000004</v>
      </c>
    </row>
    <row r="68" spans="1:18" x14ac:dyDescent="0.2">
      <c r="A68" s="34" t="s">
        <v>91</v>
      </c>
      <c r="B68" s="7">
        <v>0</v>
      </c>
      <c r="C68" s="7">
        <v>0</v>
      </c>
      <c r="D68" s="7">
        <v>0</v>
      </c>
      <c r="E68" s="7">
        <v>2.2222222222222223E-2</v>
      </c>
      <c r="F68" s="7">
        <v>2.8000000000000003</v>
      </c>
      <c r="G68" s="7">
        <v>13.890909090909092</v>
      </c>
      <c r="H68" s="7">
        <v>14.54</v>
      </c>
      <c r="I68" s="7">
        <v>16.52</v>
      </c>
      <c r="J68" s="7">
        <v>10.35</v>
      </c>
      <c r="K68" s="7">
        <v>8.430769230769231</v>
      </c>
      <c r="L68" s="7">
        <v>0.17500000000000002</v>
      </c>
      <c r="M68" s="7">
        <v>0</v>
      </c>
      <c r="N68" s="35">
        <f t="shared" si="3"/>
        <v>66.728900543900551</v>
      </c>
      <c r="O68" s="36"/>
      <c r="P68" s="33">
        <f t="shared" si="7"/>
        <v>2.8222222222222224</v>
      </c>
      <c r="Q68" s="7">
        <f t="shared" si="8"/>
        <v>44.950909090909093</v>
      </c>
      <c r="R68" s="31">
        <f t="shared" si="9"/>
        <v>18.955769230769231</v>
      </c>
    </row>
    <row r="69" spans="1:18" x14ac:dyDescent="0.2">
      <c r="A69" s="34" t="s">
        <v>92</v>
      </c>
      <c r="B69" s="33">
        <v>0</v>
      </c>
      <c r="C69" s="7">
        <v>0</v>
      </c>
      <c r="D69" s="7">
        <v>0</v>
      </c>
      <c r="E69" s="7">
        <v>0.32857142857142857</v>
      </c>
      <c r="F69" s="7">
        <v>2.4428571428571426</v>
      </c>
      <c r="G69" s="7">
        <v>19.415384615384617</v>
      </c>
      <c r="H69" s="7">
        <v>21.164285714285711</v>
      </c>
      <c r="I69" s="7">
        <v>13.2</v>
      </c>
      <c r="J69" s="7">
        <v>10.266666666666667</v>
      </c>
      <c r="K69" s="7">
        <v>10.950000000000003</v>
      </c>
      <c r="L69" s="7">
        <v>7.4999999999999997E-2</v>
      </c>
      <c r="M69" s="31">
        <v>0</v>
      </c>
      <c r="N69" s="35">
        <f t="shared" si="3"/>
        <v>77.842765567765568</v>
      </c>
      <c r="O69" s="36"/>
      <c r="P69" s="33">
        <f t="shared" si="7"/>
        <v>2.7714285714285714</v>
      </c>
      <c r="Q69" s="7">
        <f t="shared" si="8"/>
        <v>53.779670329670324</v>
      </c>
      <c r="R69" s="31">
        <f t="shared" si="9"/>
        <v>21.291666666666668</v>
      </c>
    </row>
    <row r="70" spans="1:18" x14ac:dyDescent="0.2">
      <c r="A70" s="34" t="s">
        <v>93</v>
      </c>
      <c r="B70" s="7">
        <v>0</v>
      </c>
      <c r="C70" s="7">
        <v>0</v>
      </c>
      <c r="D70" s="7">
        <v>0</v>
      </c>
      <c r="E70" s="7">
        <v>0.125</v>
      </c>
      <c r="F70" s="7">
        <v>16.971428571428572</v>
      </c>
      <c r="G70" s="7">
        <v>12.257142857142854</v>
      </c>
      <c r="H70" s="7">
        <v>8.3714285714285701</v>
      </c>
      <c r="I70" s="7">
        <v>3.8705882352941177</v>
      </c>
      <c r="J70" s="7">
        <v>5.6375000000000002</v>
      </c>
      <c r="K70" s="7">
        <v>6.700000000000002</v>
      </c>
      <c r="L70" s="7">
        <v>0</v>
      </c>
      <c r="M70" s="7">
        <v>0</v>
      </c>
      <c r="N70" s="35">
        <f t="shared" ref="N70:N71" si="10">SUM(B70:M70)</f>
        <v>53.933088235294115</v>
      </c>
      <c r="O70" s="36"/>
      <c r="P70" s="33">
        <f t="shared" ref="P70:P71" si="11">SUM(D70:F70)</f>
        <v>17.096428571428572</v>
      </c>
      <c r="Q70" s="7">
        <f t="shared" ref="Q70:Q71" si="12">SUM(G70:I70)</f>
        <v>24.499159663865544</v>
      </c>
      <c r="R70" s="31">
        <f t="shared" ref="R70:R71" si="13">SUM(J70:L70)</f>
        <v>12.337500000000002</v>
      </c>
    </row>
    <row r="71" spans="1:18" x14ac:dyDescent="0.2">
      <c r="A71" s="34" t="s">
        <v>94</v>
      </c>
      <c r="B71" s="7">
        <v>0</v>
      </c>
      <c r="C71" s="7">
        <v>0</v>
      </c>
      <c r="D71" s="7">
        <v>0</v>
      </c>
      <c r="E71" s="7">
        <v>1.1333333333333333</v>
      </c>
      <c r="F71" s="7">
        <v>1.22</v>
      </c>
      <c r="G71" s="7">
        <v>7.3571428571428568</v>
      </c>
      <c r="H71" s="7">
        <v>6.8285714285714292</v>
      </c>
      <c r="I71" s="7">
        <v>11.215384615384615</v>
      </c>
      <c r="J71" s="7">
        <v>10.413333333333332</v>
      </c>
      <c r="K71" s="7">
        <v>3.45</v>
      </c>
      <c r="L71" s="7">
        <v>5.8333333333333327E-2</v>
      </c>
      <c r="M71" s="7">
        <v>0</v>
      </c>
      <c r="N71" s="35">
        <f t="shared" si="10"/>
        <v>41.676098901098896</v>
      </c>
      <c r="O71" s="36"/>
      <c r="P71" s="33">
        <f t="shared" si="11"/>
        <v>2.3533333333333335</v>
      </c>
      <c r="Q71" s="7">
        <f t="shared" si="12"/>
        <v>25.401098901098901</v>
      </c>
      <c r="R71" s="31">
        <f t="shared" si="13"/>
        <v>13.921666666666667</v>
      </c>
    </row>
    <row r="72" spans="1:18" x14ac:dyDescent="0.2">
      <c r="A72" s="34" t="s">
        <v>100</v>
      </c>
      <c r="B72" s="7">
        <v>0</v>
      </c>
      <c r="C72" s="7">
        <v>0</v>
      </c>
      <c r="D72" s="7">
        <v>0</v>
      </c>
      <c r="E72" s="7" t="s">
        <v>27</v>
      </c>
      <c r="F72" s="7">
        <v>2.5285714285714285</v>
      </c>
      <c r="G72" s="7">
        <v>19.759999999999998</v>
      </c>
      <c r="H72" s="7">
        <v>13.307142857142859</v>
      </c>
      <c r="I72" s="7">
        <v>7.684615384615384</v>
      </c>
      <c r="J72" s="7">
        <v>5.4214285714285708</v>
      </c>
      <c r="K72" s="7">
        <v>1.2214285714285715</v>
      </c>
      <c r="L72" s="7">
        <v>0</v>
      </c>
      <c r="M72" s="7">
        <v>0</v>
      </c>
      <c r="N72" s="35">
        <f t="shared" si="3"/>
        <v>49.923186813186817</v>
      </c>
      <c r="O72" s="36"/>
      <c r="P72" s="33">
        <f t="shared" si="7"/>
        <v>2.5285714285714285</v>
      </c>
      <c r="Q72" s="7">
        <f t="shared" si="8"/>
        <v>40.751758241758239</v>
      </c>
      <c r="R72" s="31">
        <f t="shared" si="9"/>
        <v>6.6428571428571423</v>
      </c>
    </row>
    <row r="73" spans="1:18" x14ac:dyDescent="0.2">
      <c r="A73" s="34" t="s">
        <v>101</v>
      </c>
      <c r="B73" s="7">
        <v>0</v>
      </c>
      <c r="C73" s="7">
        <v>0</v>
      </c>
      <c r="D73" s="7">
        <v>0</v>
      </c>
      <c r="E73" s="7">
        <v>1.892857142857143</v>
      </c>
      <c r="F73" s="7">
        <v>6.1533333333333342</v>
      </c>
      <c r="G73" s="7">
        <v>13.020000000000001</v>
      </c>
      <c r="H73" s="7">
        <v>10.246666666666666</v>
      </c>
      <c r="I73" s="7">
        <v>8.9374999999999982</v>
      </c>
      <c r="J73" s="7">
        <v>7.9823529411764698</v>
      </c>
      <c r="K73" s="7">
        <v>33.326666666666668</v>
      </c>
      <c r="L73" s="7">
        <v>0</v>
      </c>
      <c r="M73" s="7">
        <v>0</v>
      </c>
      <c r="N73" s="35">
        <f t="shared" ref="N73" si="14">SUM(B73:M73)</f>
        <v>81.559376750700281</v>
      </c>
      <c r="O73" s="36"/>
      <c r="P73" s="33">
        <f t="shared" ref="P73" si="15">SUM(D73:F73)</f>
        <v>8.0461904761904766</v>
      </c>
      <c r="Q73" s="7">
        <f t="shared" ref="Q73" si="16">SUM(G73:I73)</f>
        <v>32.204166666666666</v>
      </c>
      <c r="R73" s="31">
        <f t="shared" ref="R73" si="17">SUM(J73:L73)</f>
        <v>41.30901960784314</v>
      </c>
    </row>
    <row r="74" spans="1:18" x14ac:dyDescent="0.2">
      <c r="A74" s="34" t="s">
        <v>102</v>
      </c>
      <c r="B74" s="7">
        <v>0</v>
      </c>
      <c r="C74" s="7">
        <v>0</v>
      </c>
      <c r="D74" s="7">
        <v>0</v>
      </c>
      <c r="E74" s="7">
        <v>1.65</v>
      </c>
      <c r="F74" s="7">
        <v>6.2357142857142849</v>
      </c>
      <c r="G74" s="7">
        <v>6.2214285714285706</v>
      </c>
      <c r="H74" s="7">
        <v>14.607142857142858</v>
      </c>
      <c r="I74" s="7">
        <v>39.835714285714289</v>
      </c>
      <c r="J74" s="7">
        <v>6.1999999999999984</v>
      </c>
      <c r="K74" s="7">
        <v>9.3375000000000004</v>
      </c>
      <c r="L74" s="7">
        <v>0</v>
      </c>
      <c r="M74" s="7">
        <v>0</v>
      </c>
      <c r="N74" s="35">
        <f t="shared" ref="N74" si="18">SUM(B74:M74)</f>
        <v>84.087500000000006</v>
      </c>
      <c r="O74" s="36"/>
      <c r="P74" s="33">
        <f t="shared" ref="P74" si="19">SUM(D74:F74)</f>
        <v>7.8857142857142843</v>
      </c>
      <c r="Q74" s="7">
        <f t="shared" ref="Q74" si="20">SUM(G74:I74)</f>
        <v>60.664285714285718</v>
      </c>
      <c r="R74" s="31">
        <f t="shared" ref="R74" si="21">SUM(J74:L74)</f>
        <v>15.537499999999998</v>
      </c>
    </row>
    <row r="75" spans="1:18" x14ac:dyDescent="0.2">
      <c r="A75" s="34" t="s">
        <v>103</v>
      </c>
      <c r="B75" s="7">
        <v>0</v>
      </c>
      <c r="C75" s="7">
        <v>0</v>
      </c>
      <c r="D75" s="7">
        <v>0</v>
      </c>
      <c r="E75" s="7">
        <v>1.2533333333333334</v>
      </c>
      <c r="F75" s="7">
        <v>6.0769230769230784</v>
      </c>
      <c r="G75" s="7">
        <v>21.74666666666667</v>
      </c>
      <c r="H75" s="7">
        <v>19.128571428571426</v>
      </c>
      <c r="I75" s="7">
        <v>12.499999999999998</v>
      </c>
      <c r="J75" s="7">
        <v>3.6857142857142859</v>
      </c>
      <c r="K75" s="7">
        <v>6.4187500000000002</v>
      </c>
      <c r="L75" s="7">
        <v>0.1</v>
      </c>
      <c r="M75" s="7">
        <v>0</v>
      </c>
      <c r="N75" s="35">
        <f t="shared" ref="N75:N76" si="22">SUM(B75:M75)</f>
        <v>70.909958791208794</v>
      </c>
      <c r="O75" s="36"/>
      <c r="P75" s="33">
        <f t="shared" ref="P75:P77" si="23">SUM(D75:F75)</f>
        <v>7.3302564102564123</v>
      </c>
      <c r="Q75" s="7">
        <f t="shared" ref="Q75:Q77" si="24">SUM(G75:I75)</f>
        <v>53.375238095238096</v>
      </c>
      <c r="R75" s="31">
        <f t="shared" ref="R75:R76" si="25">SUM(J75:L75)</f>
        <v>10.204464285714286</v>
      </c>
    </row>
    <row r="76" spans="1:18" x14ac:dyDescent="0.2">
      <c r="A76" s="14" t="s">
        <v>104</v>
      </c>
      <c r="B76" s="30">
        <v>0</v>
      </c>
      <c r="C76" s="30">
        <v>0</v>
      </c>
      <c r="D76" s="30">
        <v>0</v>
      </c>
      <c r="E76" s="30">
        <v>5.9043478260869566</v>
      </c>
      <c r="F76" s="30">
        <v>1.4750000000000003</v>
      </c>
      <c r="G76" s="30">
        <v>6.4933333333333341</v>
      </c>
      <c r="H76" s="30">
        <v>6.3933333333333326</v>
      </c>
      <c r="I76" s="30">
        <v>12.981249999999998</v>
      </c>
      <c r="J76" s="30">
        <v>2.0266666666666668</v>
      </c>
      <c r="K76" s="30">
        <v>0.62142857142857133</v>
      </c>
      <c r="L76" s="30">
        <v>0</v>
      </c>
      <c r="M76" s="30">
        <v>0</v>
      </c>
      <c r="N76" s="32">
        <f t="shared" si="22"/>
        <v>35.89535973084886</v>
      </c>
      <c r="O76" s="13"/>
      <c r="P76" s="37">
        <f t="shared" si="23"/>
        <v>7.3793478260869572</v>
      </c>
      <c r="Q76" s="30">
        <f t="shared" si="24"/>
        <v>25.867916666666666</v>
      </c>
      <c r="R76" s="38">
        <f t="shared" si="25"/>
        <v>2.6480952380952383</v>
      </c>
    </row>
    <row r="77" spans="1:18" x14ac:dyDescent="0.2">
      <c r="A77" s="14" t="s">
        <v>105</v>
      </c>
      <c r="B77" s="37">
        <v>0</v>
      </c>
      <c r="C77" s="30">
        <v>0</v>
      </c>
      <c r="D77" s="30">
        <v>0</v>
      </c>
      <c r="E77" s="30">
        <v>0</v>
      </c>
      <c r="F77" s="30">
        <v>8.0909090909090899</v>
      </c>
      <c r="G77" s="30">
        <v>27.813333333333329</v>
      </c>
      <c r="H77" s="30">
        <v>8.8117647058823536</v>
      </c>
      <c r="I77" s="30">
        <v>8.8647058823529399</v>
      </c>
      <c r="J77" s="30">
        <v>7.7071428571428573</v>
      </c>
      <c r="K77" s="13">
        <v>5.8454545454545448</v>
      </c>
      <c r="L77" s="13">
        <v>0</v>
      </c>
      <c r="M77" s="13">
        <v>0</v>
      </c>
      <c r="N77" s="32">
        <f t="shared" ref="N77:N78" si="26">SUM(B77:M77)</f>
        <v>67.133310415075115</v>
      </c>
      <c r="O77" s="13"/>
      <c r="P77" s="37">
        <f t="shared" si="23"/>
        <v>8.0909090909090899</v>
      </c>
      <c r="Q77" s="30">
        <f t="shared" si="24"/>
        <v>45.489803921568623</v>
      </c>
      <c r="R77" s="38">
        <f t="shared" ref="R77" si="27">SUM(J77:L77)</f>
        <v>13.552597402597403</v>
      </c>
    </row>
    <row r="78" spans="1:18" x14ac:dyDescent="0.2">
      <c r="A78" s="56" t="s">
        <v>106</v>
      </c>
      <c r="B78" s="57">
        <v>0</v>
      </c>
      <c r="C78" s="58">
        <v>0</v>
      </c>
      <c r="D78" s="58">
        <v>0</v>
      </c>
      <c r="E78" s="58">
        <v>0.37333333333333329</v>
      </c>
      <c r="F78" s="58">
        <v>4.1545454545454552</v>
      </c>
      <c r="G78" s="58">
        <v>15.68</v>
      </c>
      <c r="H78" s="58">
        <v>8.6181818181818173</v>
      </c>
      <c r="I78" s="58">
        <v>20.688235294117646</v>
      </c>
      <c r="J78" s="58">
        <v>18.646153846153847</v>
      </c>
      <c r="K78" s="59">
        <v>12.2</v>
      </c>
      <c r="L78" s="59">
        <v>2.3333333333333335</v>
      </c>
      <c r="M78" s="59">
        <v>0</v>
      </c>
      <c r="N78" s="60">
        <f t="shared" si="26"/>
        <v>82.693783079665437</v>
      </c>
      <c r="O78" s="13"/>
      <c r="P78" s="57">
        <f t="shared" ref="P78" si="28">SUM(D78:F78)</f>
        <v>4.5278787878787883</v>
      </c>
      <c r="Q78" s="58">
        <f t="shared" ref="Q78" si="29">SUM(G78:I78)</f>
        <v>44.986417112299463</v>
      </c>
      <c r="R78" s="61">
        <f t="shared" ref="R78" si="30">SUM(J78:L78)</f>
        <v>33.179487179487182</v>
      </c>
    </row>
    <row r="79" spans="1:18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8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8" x14ac:dyDescent="0.2">
      <c r="A81" s="1" t="s">
        <v>25</v>
      </c>
      <c r="B81" s="3"/>
      <c r="C81" s="3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8" x14ac:dyDescent="0.2">
      <c r="A82" s="23" t="s">
        <v>95</v>
      </c>
      <c r="B82" s="21" t="str">
        <f>A$5</f>
        <v>1949-50</v>
      </c>
      <c r="C82" s="39" t="str">
        <f>A78</f>
        <v>2022-23</v>
      </c>
      <c r="D82" s="21"/>
      <c r="E82" s="23"/>
      <c r="F82" s="22"/>
      <c r="G82" s="22"/>
      <c r="H82" s="22"/>
      <c r="I82" s="22"/>
      <c r="J82" s="22"/>
      <c r="K82" s="22"/>
      <c r="L82" s="22"/>
      <c r="M82" s="22"/>
      <c r="N82" s="40"/>
      <c r="O82" s="23"/>
      <c r="P82" s="23"/>
      <c r="Q82" s="23"/>
      <c r="R82" s="23"/>
    </row>
    <row r="83" spans="1:18" x14ac:dyDescent="0.2">
      <c r="A83" s="44" t="s">
        <v>17</v>
      </c>
      <c r="B83" s="45">
        <f>AVERAGE(B$5:B78)</f>
        <v>0</v>
      </c>
      <c r="C83" s="45">
        <f>AVERAGE(C$5:C78)</f>
        <v>0</v>
      </c>
      <c r="D83" s="45">
        <f>AVERAGE(D$5:D78)</f>
        <v>6.8493150684931503E-3</v>
      </c>
      <c r="E83" s="45">
        <f>AVERAGE(E$5:E78)</f>
        <v>0.72670831416302439</v>
      </c>
      <c r="F83" s="45">
        <f>AVERAGE(F$5:F78)</f>
        <v>5.3848238291388988</v>
      </c>
      <c r="G83" s="45">
        <f>AVERAGE(G$5:G78)</f>
        <v>13.08249326016449</v>
      </c>
      <c r="H83" s="45">
        <f>AVERAGE(H$5:H78)</f>
        <v>12.7635079646109</v>
      </c>
      <c r="I83" s="45">
        <f>AVERAGE(I$5:I78)</f>
        <v>10.43315607098695</v>
      </c>
      <c r="J83" s="45">
        <f>AVERAGE(J$5:J78)</f>
        <v>10.022289988760578</v>
      </c>
      <c r="K83" s="45">
        <f>AVERAGE(K$5:K78)</f>
        <v>4.8267396929554467</v>
      </c>
      <c r="L83" s="45">
        <f>AVERAGE(L$5:L78)</f>
        <v>0.40282485875706209</v>
      </c>
      <c r="M83" s="45">
        <f>AVERAGE(M$5:M78)</f>
        <v>0</v>
      </c>
      <c r="N83" s="45">
        <f>AVERAGE(N$5:N78)</f>
        <v>57.358334358819477</v>
      </c>
      <c r="O83" s="46"/>
      <c r="P83" s="45">
        <f>AVERAGE(P$5:P78)</f>
        <v>6.1084265499572243</v>
      </c>
      <c r="Q83" s="45">
        <f>AVERAGE(Q$5:Q78)</f>
        <v>36.188700638715751</v>
      </c>
      <c r="R83" s="47">
        <f>AVERAGE(R$5:R78)</f>
        <v>15.104974640820224</v>
      </c>
    </row>
    <row r="84" spans="1:18" x14ac:dyDescent="0.2">
      <c r="A84" s="48" t="s">
        <v>18</v>
      </c>
      <c r="B84" s="7">
        <f>MEDIAN(B$5:B78)</f>
        <v>0</v>
      </c>
      <c r="C84" s="7">
        <f>MEDIAN(C$5:C78)</f>
        <v>0</v>
      </c>
      <c r="D84" s="7">
        <f>MEDIAN(D$5:D78)</f>
        <v>0</v>
      </c>
      <c r="E84" s="7">
        <f>MEDIAN(E$5:E78)</f>
        <v>0.1</v>
      </c>
      <c r="F84" s="7">
        <f>MEDIAN(F$5:F78)</f>
        <v>4.0999999999999996</v>
      </c>
      <c r="G84" s="7">
        <f>MEDIAN(G$5:G78)</f>
        <v>12.1</v>
      </c>
      <c r="H84" s="7">
        <f>MEDIAN(H$5:H78)</f>
        <v>10.373333333333333</v>
      </c>
      <c r="I84" s="7">
        <f>MEDIAN(I$5:I78)</f>
        <v>9.5687499999999979</v>
      </c>
      <c r="J84" s="7">
        <f>MEDIAN(J$5:J78)</f>
        <v>9</v>
      </c>
      <c r="K84" s="7">
        <f>MEDIAN(K$5:K78)</f>
        <v>3.45</v>
      </c>
      <c r="L84" s="7">
        <f>MEDIAN(L$5:L78)</f>
        <v>0</v>
      </c>
      <c r="M84" s="7">
        <f>MEDIAN(M$5:M78)</f>
        <v>0</v>
      </c>
      <c r="N84" s="7">
        <f>MEDIAN(N$5:N78)</f>
        <v>56.600000000000009</v>
      </c>
      <c r="P84" s="7">
        <f>MEDIAN(P$5:P78)</f>
        <v>5.3</v>
      </c>
      <c r="Q84" s="7">
        <f>MEDIAN(Q$5:Q78)</f>
        <v>36.799999999999997</v>
      </c>
      <c r="R84" s="31">
        <f>MEDIAN(R$5:R78)</f>
        <v>14.7</v>
      </c>
    </row>
    <row r="85" spans="1:18" x14ac:dyDescent="0.2">
      <c r="A85" s="48" t="s">
        <v>96</v>
      </c>
      <c r="B85" s="2">
        <f>STDEVP(B$5:B78)</f>
        <v>0</v>
      </c>
      <c r="C85" s="2">
        <f>STDEVP(C$5:C78)</f>
        <v>0</v>
      </c>
      <c r="D85" s="2">
        <f>STDEVP(D$5:D78)</f>
        <v>5.8118365576976506E-2</v>
      </c>
      <c r="E85" s="2">
        <f>STDEVP(E$5:E78)</f>
        <v>1.3352253137646006</v>
      </c>
      <c r="F85" s="2">
        <f>STDEVP(F$5:F78)</f>
        <v>4.1310005866895851</v>
      </c>
      <c r="G85" s="2">
        <f>STDEVP(G$5:G78)</f>
        <v>7.4176582344737705</v>
      </c>
      <c r="H85" s="2">
        <f>STDEVP(H$5:H78)</f>
        <v>7.3120754723876678</v>
      </c>
      <c r="I85" s="2">
        <f>STDEVP(I$5:I78)</f>
        <v>6.7847115718865698</v>
      </c>
      <c r="J85" s="2">
        <f>STDEVP(J$5:J78)</f>
        <v>5.9681024434009844</v>
      </c>
      <c r="K85" s="2">
        <f>STDEVP(K$5:K78)</f>
        <v>5.058029512600017</v>
      </c>
      <c r="L85" s="2">
        <f>STDEVP(L$5:L78)</f>
        <v>1.0428198251765686</v>
      </c>
      <c r="M85" s="2">
        <f>STDEVP(M$5:M78)</f>
        <v>0</v>
      </c>
      <c r="N85" s="2">
        <f>STDEVP(N$5:N78)</f>
        <v>14.908384662320932</v>
      </c>
      <c r="P85" s="2">
        <f>STDEVP(P$5:P78)</f>
        <v>4.3298912161611378</v>
      </c>
      <c r="Q85" s="2">
        <f>STDEVP(Q$5:Q78)</f>
        <v>12.852880316481436</v>
      </c>
      <c r="R85" s="49">
        <f>STDEVP(R$5:R78)</f>
        <v>7.8062482874697698</v>
      </c>
    </row>
    <row r="86" spans="1:18" x14ac:dyDescent="0.2">
      <c r="A86" s="50" t="s">
        <v>12</v>
      </c>
      <c r="B86" s="3">
        <v>0</v>
      </c>
      <c r="C86" s="3">
        <f>MAX(C$5:C78)</f>
        <v>0</v>
      </c>
      <c r="D86" s="3">
        <f>MAX(D$5:D78)</f>
        <v>0.5</v>
      </c>
      <c r="E86" s="3">
        <f>MAX(E$5:E78)</f>
        <v>6.7</v>
      </c>
      <c r="F86" s="3">
        <f>MAX(F$5:F78)</f>
        <v>18.5</v>
      </c>
      <c r="G86" s="3">
        <f>MAX(G$5:G78)</f>
        <v>35.799999999999997</v>
      </c>
      <c r="H86" s="3">
        <f>MAX(H$5:H78)</f>
        <v>36.700000000000003</v>
      </c>
      <c r="I86" s="3">
        <f>MAX(I$5:I78)</f>
        <v>39.835714285714289</v>
      </c>
      <c r="J86" s="3">
        <f>MAX(J$5:J78)</f>
        <v>26</v>
      </c>
      <c r="K86" s="3">
        <f>MAX(K$5:K78)</f>
        <v>33.326666666666668</v>
      </c>
      <c r="L86" s="3">
        <f>MAX(L$5:L78)</f>
        <v>6.7</v>
      </c>
      <c r="M86" s="3" t="s">
        <v>27</v>
      </c>
      <c r="N86" s="3">
        <f>MAX(N$5:N78)</f>
        <v>90.8</v>
      </c>
      <c r="O86" s="1"/>
      <c r="P86" s="3">
        <f>MAX(P$5:P78)</f>
        <v>18.8</v>
      </c>
      <c r="Q86" s="3">
        <f>MAX(Q$5:Q78)</f>
        <v>70.400000000000006</v>
      </c>
      <c r="R86" s="51">
        <f>MAX(R$5:R78)</f>
        <v>41.30901960784314</v>
      </c>
    </row>
    <row r="87" spans="1:18" x14ac:dyDescent="0.2">
      <c r="A87" s="52" t="s">
        <v>13</v>
      </c>
      <c r="B87" s="53">
        <f>MIN(B$5:B78)</f>
        <v>0</v>
      </c>
      <c r="C87" s="53">
        <f>MIN(C$5:C78)</f>
        <v>0</v>
      </c>
      <c r="D87" s="53">
        <f>MIN(D$5:D78)</f>
        <v>0</v>
      </c>
      <c r="E87" s="53">
        <f>MIN(E$5:E78)</f>
        <v>0</v>
      </c>
      <c r="F87" s="53">
        <f>MIN(F$5:F78)</f>
        <v>0.2</v>
      </c>
      <c r="G87" s="53">
        <f>MIN(G$5:G78)</f>
        <v>0.9</v>
      </c>
      <c r="H87" s="53">
        <f>MIN(H$5:H78)</f>
        <v>2.6</v>
      </c>
      <c r="I87" s="53">
        <f>MIN(I$5:I78)</f>
        <v>1</v>
      </c>
      <c r="J87" s="53">
        <f>MIN(J$5:J78)</f>
        <v>0.1</v>
      </c>
      <c r="K87" s="53">
        <v>0</v>
      </c>
      <c r="L87" s="53">
        <f>MIN(L$5:L78)</f>
        <v>0</v>
      </c>
      <c r="M87" s="53">
        <f>MIN(M$5:M78)</f>
        <v>0</v>
      </c>
      <c r="N87" s="53">
        <f>MIN(N$5:N78)</f>
        <v>27.2</v>
      </c>
      <c r="O87" s="54"/>
      <c r="P87" s="53">
        <f>MIN(P$5:P78)</f>
        <v>0.2</v>
      </c>
      <c r="Q87" s="53">
        <f>MIN(Q$5:Q78)</f>
        <v>13.2</v>
      </c>
      <c r="R87" s="55">
        <f>MIN(R$5:R78)</f>
        <v>1.7</v>
      </c>
    </row>
    <row r="88" spans="1:18" x14ac:dyDescent="0.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P88" s="9"/>
      <c r="Q88" s="9"/>
      <c r="R88" s="9"/>
    </row>
    <row r="89" spans="1:1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P89" s="2"/>
      <c r="Q89" s="2"/>
      <c r="R89" s="2"/>
    </row>
    <row r="90" spans="1:18" x14ac:dyDescent="0.2">
      <c r="A90" s="23" t="s">
        <v>97</v>
      </c>
      <c r="B90" s="21">
        <v>1991</v>
      </c>
      <c r="C90" s="21">
        <v>2020</v>
      </c>
      <c r="D90" s="22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3"/>
      <c r="P90" s="22"/>
      <c r="Q90" s="22"/>
      <c r="R90" s="22"/>
    </row>
    <row r="91" spans="1:18" x14ac:dyDescent="0.2">
      <c r="A91" s="15" t="s">
        <v>17</v>
      </c>
      <c r="B91" s="45">
        <f>AVERAGE(B47:B76)</f>
        <v>0</v>
      </c>
      <c r="C91" s="45">
        <f t="shared" ref="C91:G91" si="31">AVERAGE(C47:C76)</f>
        <v>0</v>
      </c>
      <c r="D91" s="45">
        <f t="shared" si="31"/>
        <v>0</v>
      </c>
      <c r="E91" s="45">
        <f t="shared" si="31"/>
        <v>1.0361953547036007</v>
      </c>
      <c r="F91" s="45">
        <f t="shared" si="31"/>
        <v>4.9815561660561656</v>
      </c>
      <c r="G91" s="45">
        <f t="shared" si="31"/>
        <v>12.524289155289154</v>
      </c>
      <c r="H91" s="45">
        <f>AVERAGE(H46:H75)</f>
        <v>13.942543650793652</v>
      </c>
      <c r="I91" s="45">
        <f t="shared" ref="I91:M91" si="32">AVERAGE(I46:I75)</f>
        <v>11.607311935885466</v>
      </c>
      <c r="J91" s="45">
        <f t="shared" si="32"/>
        <v>9.2889831932773124</v>
      </c>
      <c r="K91" s="45">
        <f t="shared" si="32"/>
        <v>6.2161704822954817</v>
      </c>
      <c r="L91" s="45">
        <f t="shared" si="32"/>
        <v>0.16111111111111112</v>
      </c>
      <c r="M91" s="45">
        <f t="shared" si="32"/>
        <v>0</v>
      </c>
      <c r="N91" s="45">
        <f t="shared" ref="N91" si="33">AVERAGE(N29:N58)</f>
        <v>57.006666666666653</v>
      </c>
      <c r="O91" s="45"/>
      <c r="P91" s="45">
        <f>AVERAGE(P47:P76)</f>
        <v>5.9832116756029787</v>
      </c>
      <c r="Q91" s="45">
        <f t="shared" ref="Q91:R91" si="34">AVERAGE(Q46:Q75)</f>
        <v>38.517700297523824</v>
      </c>
      <c r="R91" s="45">
        <f t="shared" si="34"/>
        <v>15.666264786683906</v>
      </c>
    </row>
    <row r="92" spans="1:18" x14ac:dyDescent="0.2">
      <c r="A92" s="16" t="s">
        <v>18</v>
      </c>
      <c r="B92" s="7">
        <f>MEDIAN(B47:B76)</f>
        <v>0</v>
      </c>
      <c r="C92" s="7">
        <f t="shared" ref="C92:G92" si="35">MEDIAN(C47:C76)</f>
        <v>0</v>
      </c>
      <c r="D92" s="7">
        <f t="shared" si="35"/>
        <v>0</v>
      </c>
      <c r="E92" s="7">
        <f t="shared" si="35"/>
        <v>0.2</v>
      </c>
      <c r="F92" s="7">
        <f t="shared" si="35"/>
        <v>3.6</v>
      </c>
      <c r="G92" s="7">
        <f t="shared" si="35"/>
        <v>12.178571428571427</v>
      </c>
      <c r="H92" s="7">
        <f>MEDIAN(H46:H75)</f>
        <v>13.084821428571431</v>
      </c>
      <c r="I92" s="7">
        <f t="shared" ref="I92:M92" si="36">MEDIAN(I46:I75)</f>
        <v>11.007692307692308</v>
      </c>
      <c r="J92" s="7">
        <f t="shared" si="36"/>
        <v>8.65</v>
      </c>
      <c r="K92" s="7">
        <f t="shared" si="36"/>
        <v>4.3</v>
      </c>
      <c r="L92" s="7">
        <f t="shared" si="36"/>
        <v>0</v>
      </c>
      <c r="M92" s="7">
        <f t="shared" si="36"/>
        <v>0</v>
      </c>
      <c r="N92" s="7">
        <f t="shared" ref="N92" si="37">MEDIAN(N29:N58)</f>
        <v>55.650000000000006</v>
      </c>
      <c r="O92" s="7"/>
      <c r="P92" s="7">
        <f>MEDIAN(P47:P76)</f>
        <v>4.8499999999999996</v>
      </c>
      <c r="Q92" s="7">
        <f t="shared" ref="Q92:R92" si="38">MEDIAN(Q46:Q75)</f>
        <v>38.599999999999994</v>
      </c>
      <c r="R92" s="7">
        <f t="shared" si="38"/>
        <v>14.9</v>
      </c>
    </row>
    <row r="93" spans="1:18" x14ac:dyDescent="0.2">
      <c r="A93" s="17" t="s">
        <v>19</v>
      </c>
      <c r="B93" s="7">
        <f>STDEVP(B47:B76)</f>
        <v>0</v>
      </c>
      <c r="C93" s="7">
        <f t="shared" ref="C93:G93" si="39">STDEVP(C47:C76)</f>
        <v>0</v>
      </c>
      <c r="D93" s="7">
        <f t="shared" si="39"/>
        <v>0</v>
      </c>
      <c r="E93" s="7">
        <f t="shared" si="39"/>
        <v>1.837730747737693</v>
      </c>
      <c r="F93" s="7">
        <f t="shared" si="39"/>
        <v>4.3550312432951062</v>
      </c>
      <c r="G93" s="7">
        <f t="shared" si="39"/>
        <v>7.4303235131152823</v>
      </c>
      <c r="H93" s="7">
        <f>STDEVP(H46:H75)</f>
        <v>6.9736515844620071</v>
      </c>
      <c r="I93" s="7">
        <f t="shared" ref="I93:M93" si="40">STDEVP(I46:I75)</f>
        <v>7.2826427073627613</v>
      </c>
      <c r="J93" s="7">
        <f t="shared" si="40"/>
        <v>4.9324553254757859</v>
      </c>
      <c r="K93" s="7">
        <f t="shared" si="40"/>
        <v>6.4102521077628705</v>
      </c>
      <c r="L93" s="7">
        <f t="shared" si="40"/>
        <v>0.46803041475506962</v>
      </c>
      <c r="M93" s="7">
        <f t="shared" si="40"/>
        <v>0</v>
      </c>
      <c r="N93" s="7">
        <f t="shared" ref="N93" si="41">STDEVP(N29:N58)</f>
        <v>12.828170390026685</v>
      </c>
      <c r="O93" s="7"/>
      <c r="P93" s="7">
        <f>STDEVP(P47:P76)</f>
        <v>4.7570706809044507</v>
      </c>
      <c r="Q93" s="7">
        <f t="shared" ref="Q93:R93" si="42">STDEVP(Q46:Q75)</f>
        <v>11.660218149814142</v>
      </c>
      <c r="R93" s="7">
        <f t="shared" si="42"/>
        <v>7.3924642383254762</v>
      </c>
    </row>
    <row r="94" spans="1:18" x14ac:dyDescent="0.2">
      <c r="A94" s="18" t="s">
        <v>12</v>
      </c>
      <c r="B94" s="3">
        <f>MAX(B47:B76)</f>
        <v>0</v>
      </c>
      <c r="C94" s="3">
        <f t="shared" ref="C94:G94" si="43">MAX(C47:C76)</f>
        <v>0</v>
      </c>
      <c r="D94" s="3">
        <f t="shared" si="43"/>
        <v>0</v>
      </c>
      <c r="E94" s="3">
        <f t="shared" si="43"/>
        <v>6.7</v>
      </c>
      <c r="F94" s="3">
        <f t="shared" si="43"/>
        <v>16.971428571428572</v>
      </c>
      <c r="G94" s="3">
        <f t="shared" si="43"/>
        <v>29.6</v>
      </c>
      <c r="H94" s="3">
        <f>MAX(H46:H75)</f>
        <v>29.3</v>
      </c>
      <c r="I94" s="3">
        <f t="shared" ref="I94:M94" si="44">MAX(I46:I75)</f>
        <v>39.835714285714289</v>
      </c>
      <c r="J94" s="3">
        <f t="shared" si="44"/>
        <v>21.5</v>
      </c>
      <c r="K94" s="3">
        <f t="shared" si="44"/>
        <v>33.326666666666668</v>
      </c>
      <c r="L94" s="3">
        <f t="shared" si="44"/>
        <v>2.2000000000000002</v>
      </c>
      <c r="M94" s="3">
        <f t="shared" si="44"/>
        <v>0</v>
      </c>
      <c r="N94" s="3">
        <f t="shared" ref="N94" si="45">MAX(N29:N58)</f>
        <v>85.2</v>
      </c>
      <c r="O94" s="3"/>
      <c r="P94" s="3">
        <f>MAX(P47:P76)</f>
        <v>18.8</v>
      </c>
      <c r="Q94" s="3">
        <f t="shared" ref="Q94:R94" si="46">MAX(Q46:Q75)</f>
        <v>60.664285714285718</v>
      </c>
      <c r="R94" s="3">
        <f t="shared" si="46"/>
        <v>41.30901960784314</v>
      </c>
    </row>
    <row r="95" spans="1:18" x14ac:dyDescent="0.2">
      <c r="A95" s="19" t="s">
        <v>13</v>
      </c>
      <c r="B95" s="53">
        <f>MIN(B47:B76)</f>
        <v>0</v>
      </c>
      <c r="C95" s="53">
        <f t="shared" ref="C95:G95" si="47">MIN(C47:C76)</f>
        <v>0</v>
      </c>
      <c r="D95" s="53">
        <f t="shared" si="47"/>
        <v>0</v>
      </c>
      <c r="E95" s="53">
        <f t="shared" si="47"/>
        <v>0</v>
      </c>
      <c r="F95" s="53">
        <f t="shared" si="47"/>
        <v>0.2</v>
      </c>
      <c r="G95" s="53">
        <f t="shared" si="47"/>
        <v>1.1000000000000001</v>
      </c>
      <c r="H95" s="53">
        <f>MIN(H46:H75)</f>
        <v>3.2</v>
      </c>
      <c r="I95" s="53">
        <f t="shared" ref="I95:M95" si="48">MIN(I46:I75)</f>
        <v>2.1</v>
      </c>
      <c r="J95" s="53">
        <f t="shared" si="48"/>
        <v>0.5</v>
      </c>
      <c r="K95" s="53">
        <f t="shared" si="48"/>
        <v>0</v>
      </c>
      <c r="L95" s="53">
        <f t="shared" si="48"/>
        <v>0</v>
      </c>
      <c r="M95" s="53">
        <f t="shared" si="48"/>
        <v>0</v>
      </c>
      <c r="N95" s="53">
        <f t="shared" ref="N95" si="49">MIN(N29:N58)</f>
        <v>33.000000000000007</v>
      </c>
      <c r="O95" s="53"/>
      <c r="P95" s="53">
        <f>MIN(P47:P76)</f>
        <v>0.2</v>
      </c>
      <c r="Q95" s="53">
        <f t="shared" ref="Q95:R95" si="50">MIN(Q46:Q75)</f>
        <v>17.100000000000001</v>
      </c>
      <c r="R95" s="53">
        <f t="shared" si="50"/>
        <v>4.5999999999999996</v>
      </c>
    </row>
    <row r="96" spans="1:18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x14ac:dyDescent="0.2">
      <c r="A97" s="23" t="s">
        <v>97</v>
      </c>
      <c r="B97" s="23">
        <v>1981</v>
      </c>
      <c r="C97" s="23">
        <v>2010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</row>
    <row r="98" spans="1:18" x14ac:dyDescent="0.2">
      <c r="A98" s="15" t="s">
        <v>17</v>
      </c>
      <c r="B98" s="45">
        <f>AVERAGE(B37:B66)</f>
        <v>0</v>
      </c>
      <c r="C98" s="45">
        <f t="shared" ref="C98:G98" si="51">AVERAGE(C37:C66)</f>
        <v>0</v>
      </c>
      <c r="D98" s="45">
        <f t="shared" si="51"/>
        <v>0</v>
      </c>
      <c r="E98" s="45">
        <f t="shared" si="51"/>
        <v>0.96000000000000019</v>
      </c>
      <c r="F98" s="45">
        <f t="shared" si="51"/>
        <v>5.6466666666666656</v>
      </c>
      <c r="G98" s="45">
        <f t="shared" si="51"/>
        <v>13.333333333333334</v>
      </c>
      <c r="H98" s="45">
        <f>AVERAGE(H36:H65)</f>
        <v>13.303333333333331</v>
      </c>
      <c r="I98" s="45">
        <f t="shared" ref="I98:N98" si="52">AVERAGE(I36:I65)</f>
        <v>9.5933333333333373</v>
      </c>
      <c r="J98" s="45">
        <f t="shared" si="52"/>
        <v>9.8933333333333344</v>
      </c>
      <c r="K98" s="45">
        <f t="shared" si="52"/>
        <v>4.34</v>
      </c>
      <c r="L98" s="45">
        <f t="shared" si="52"/>
        <v>0.38666666666666671</v>
      </c>
      <c r="M98" s="45">
        <f t="shared" si="52"/>
        <v>0</v>
      </c>
      <c r="N98" s="45">
        <f t="shared" si="52"/>
        <v>57.233333333333327</v>
      </c>
      <c r="O98" s="45"/>
      <c r="P98" s="45">
        <f t="shared" ref="P98" si="53">AVERAGE(P37:P66)</f>
        <v>6.6066666666666656</v>
      </c>
      <c r="Q98" s="45">
        <f t="shared" ref="Q98:R98" si="54">AVERAGE(Q36:Q65)</f>
        <v>36.036666666666669</v>
      </c>
      <c r="R98" s="31">
        <f t="shared" si="54"/>
        <v>14.619999999999997</v>
      </c>
    </row>
    <row r="99" spans="1:18" x14ac:dyDescent="0.2">
      <c r="A99" s="16" t="s">
        <v>18</v>
      </c>
      <c r="B99" s="7">
        <f>MEDIAN(B37:B66)</f>
        <v>0</v>
      </c>
      <c r="C99" s="7">
        <f t="shared" ref="C99:G99" si="55">MEDIAN(C37:C66)</f>
        <v>0</v>
      </c>
      <c r="D99" s="7">
        <f t="shared" si="55"/>
        <v>0</v>
      </c>
      <c r="E99" s="7">
        <f t="shared" si="55"/>
        <v>0.15000000000000002</v>
      </c>
      <c r="F99" s="7">
        <f t="shared" si="55"/>
        <v>4.0999999999999996</v>
      </c>
      <c r="G99" s="7">
        <f t="shared" si="55"/>
        <v>12.35</v>
      </c>
      <c r="H99" s="7">
        <f>MEDIAN(H36:H65)</f>
        <v>9.5</v>
      </c>
      <c r="I99" s="7">
        <f t="shared" ref="I99:N99" si="56">MEDIAN(I36:I65)</f>
        <v>9.5500000000000007</v>
      </c>
      <c r="J99" s="7">
        <f t="shared" si="56"/>
        <v>8.75</v>
      </c>
      <c r="K99" s="7">
        <f t="shared" si="56"/>
        <v>3.65</v>
      </c>
      <c r="L99" s="7">
        <f t="shared" si="56"/>
        <v>0</v>
      </c>
      <c r="M99" s="7">
        <f t="shared" si="56"/>
        <v>0</v>
      </c>
      <c r="N99" s="7">
        <f t="shared" si="56"/>
        <v>56.850000000000009</v>
      </c>
      <c r="O99" s="7"/>
      <c r="P99" s="7">
        <f t="shared" ref="P99" si="57">MEDIAN(P37:P66)</f>
        <v>5.25</v>
      </c>
      <c r="Q99" s="7">
        <f t="shared" ref="Q99:R99" si="58">MEDIAN(Q36:Q65)</f>
        <v>37.15</v>
      </c>
      <c r="R99" s="31">
        <f t="shared" si="58"/>
        <v>14.7</v>
      </c>
    </row>
    <row r="100" spans="1:18" x14ac:dyDescent="0.2">
      <c r="A100" s="17" t="s">
        <v>19</v>
      </c>
      <c r="B100" s="7">
        <f>STDEVP(B37:B66)</f>
        <v>0</v>
      </c>
      <c r="C100" s="7">
        <f t="shared" ref="C100:G100" si="59">STDEVP(C37:C66)</f>
        <v>0</v>
      </c>
      <c r="D100" s="7">
        <f t="shared" si="59"/>
        <v>0</v>
      </c>
      <c r="E100" s="7">
        <f t="shared" si="59"/>
        <v>1.6228781018096623</v>
      </c>
      <c r="F100" s="7">
        <f t="shared" si="59"/>
        <v>4.7014702192210285</v>
      </c>
      <c r="G100" s="7">
        <f t="shared" si="59"/>
        <v>7.575897453254119</v>
      </c>
      <c r="H100" s="7">
        <f>STDEVP(H36:H65)</f>
        <v>7.5672753059179492</v>
      </c>
      <c r="I100" s="7">
        <f t="shared" ref="I100:N100" si="60">STDEVP(I36:I65)</f>
        <v>5.2367886682159979</v>
      </c>
      <c r="J100" s="7">
        <f t="shared" si="60"/>
        <v>5.9107773506442358</v>
      </c>
      <c r="K100" s="7">
        <f t="shared" si="60"/>
        <v>3.9083329779672908</v>
      </c>
      <c r="L100" s="7">
        <f t="shared" si="60"/>
        <v>1.2622026602552998</v>
      </c>
      <c r="M100" s="7">
        <f t="shared" si="60"/>
        <v>0</v>
      </c>
      <c r="N100" s="7">
        <f t="shared" si="60"/>
        <v>13.118062187516733</v>
      </c>
      <c r="O100" s="7"/>
      <c r="P100" s="7">
        <f t="shared" ref="P100" si="61">STDEVP(P37:P66)</f>
        <v>5.1183938452951798</v>
      </c>
      <c r="Q100" s="7">
        <f t="shared" ref="Q100:R100" si="62">STDEVP(Q36:Q65)</f>
        <v>10.976504705759268</v>
      </c>
      <c r="R100" s="31">
        <f t="shared" si="62"/>
        <v>6.4933504448782102</v>
      </c>
    </row>
    <row r="101" spans="1:18" x14ac:dyDescent="0.2">
      <c r="A101" s="18" t="s">
        <v>12</v>
      </c>
      <c r="B101" s="3">
        <f>MAX(B37:B66)</f>
        <v>0</v>
      </c>
      <c r="C101" s="3">
        <f t="shared" ref="C101:G101" si="63">MAX(C37:C66)</f>
        <v>0</v>
      </c>
      <c r="D101" s="3">
        <f t="shared" si="63"/>
        <v>0</v>
      </c>
      <c r="E101" s="3">
        <f t="shared" si="63"/>
        <v>6.7</v>
      </c>
      <c r="F101" s="3">
        <f t="shared" si="63"/>
        <v>18.5</v>
      </c>
      <c r="G101" s="3">
        <f t="shared" si="63"/>
        <v>29.6</v>
      </c>
      <c r="H101" s="3">
        <f>MAX(H36:H65)</f>
        <v>29.3</v>
      </c>
      <c r="I101" s="3">
        <f t="shared" ref="I101:N101" si="64">MAX(I36:I65)</f>
        <v>27.9</v>
      </c>
      <c r="J101" s="3">
        <f t="shared" si="64"/>
        <v>23.4</v>
      </c>
      <c r="K101" s="3">
        <f t="shared" si="64"/>
        <v>12.8</v>
      </c>
      <c r="L101" s="3">
        <f t="shared" si="64"/>
        <v>6.7</v>
      </c>
      <c r="M101" s="3">
        <f t="shared" si="64"/>
        <v>0</v>
      </c>
      <c r="N101" s="3">
        <f t="shared" si="64"/>
        <v>85.2</v>
      </c>
      <c r="O101" s="3"/>
      <c r="P101" s="3">
        <f t="shared" ref="P101" si="65">MAX(P37:P66)</f>
        <v>18.8</v>
      </c>
      <c r="Q101" s="3">
        <f t="shared" ref="Q101:R101" si="66">MAX(Q36:Q65)</f>
        <v>58.699999999999996</v>
      </c>
      <c r="R101" s="51">
        <f t="shared" si="66"/>
        <v>28.2</v>
      </c>
    </row>
    <row r="102" spans="1:18" x14ac:dyDescent="0.2">
      <c r="A102" s="19" t="s">
        <v>13</v>
      </c>
      <c r="B102" s="53">
        <f>MIN(B37:B66)</f>
        <v>0</v>
      </c>
      <c r="C102" s="53">
        <f t="shared" ref="C102:G102" si="67">MIN(C37:C66)</f>
        <v>0</v>
      </c>
      <c r="D102" s="53">
        <f t="shared" si="67"/>
        <v>0</v>
      </c>
      <c r="E102" s="53">
        <f t="shared" si="67"/>
        <v>0</v>
      </c>
      <c r="F102" s="53">
        <f t="shared" si="67"/>
        <v>0.2</v>
      </c>
      <c r="G102" s="53">
        <f t="shared" si="67"/>
        <v>1.1000000000000001</v>
      </c>
      <c r="H102" s="53">
        <f>MIN(H36:H65)</f>
        <v>3.2</v>
      </c>
      <c r="I102" s="53">
        <f t="shared" ref="I102:N102" si="68">MIN(I36:I65)</f>
        <v>2.1</v>
      </c>
      <c r="J102" s="53">
        <f t="shared" si="68"/>
        <v>0.5</v>
      </c>
      <c r="K102" s="53">
        <f t="shared" si="68"/>
        <v>0</v>
      </c>
      <c r="L102" s="53">
        <f t="shared" si="68"/>
        <v>0</v>
      </c>
      <c r="M102" s="53">
        <f t="shared" si="68"/>
        <v>0</v>
      </c>
      <c r="N102" s="53">
        <f t="shared" si="68"/>
        <v>33.000000000000007</v>
      </c>
      <c r="O102" s="53"/>
      <c r="P102" s="53">
        <f t="shared" ref="P102" si="69">MIN(P37:P66)</f>
        <v>0.2</v>
      </c>
      <c r="Q102" s="53">
        <f t="shared" ref="Q102:R102" si="70">MIN(Q36:Q65)</f>
        <v>16.100000000000001</v>
      </c>
      <c r="R102" s="55">
        <f t="shared" si="70"/>
        <v>1.7</v>
      </c>
    </row>
    <row r="103" spans="1:18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x14ac:dyDescent="0.2">
      <c r="A104" s="23" t="s">
        <v>97</v>
      </c>
      <c r="B104" s="23">
        <v>1971</v>
      </c>
      <c r="C104" s="23">
        <v>2000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62"/>
    </row>
    <row r="105" spans="1:18" x14ac:dyDescent="0.2">
      <c r="A105" s="15" t="s">
        <v>17</v>
      </c>
      <c r="B105" s="45">
        <f>AVERAGE(B27:B56)</f>
        <v>0</v>
      </c>
      <c r="C105" s="45">
        <f t="shared" ref="C105:G105" si="71">AVERAGE(C27:C56)</f>
        <v>0</v>
      </c>
      <c r="D105" s="45">
        <f t="shared" si="71"/>
        <v>0</v>
      </c>
      <c r="E105" s="45">
        <f t="shared" si="71"/>
        <v>0.78</v>
      </c>
      <c r="F105" s="45">
        <f t="shared" si="71"/>
        <v>6.1866666666666665</v>
      </c>
      <c r="G105" s="45">
        <f t="shared" si="71"/>
        <v>13.816666666666668</v>
      </c>
      <c r="H105" s="45">
        <f>AVERAGE(H26:H55)</f>
        <v>15.353333333333332</v>
      </c>
      <c r="I105" s="45">
        <f t="shared" ref="I105:N105" si="72">AVERAGE(I26:I55)</f>
        <v>8.7166666666666686</v>
      </c>
      <c r="J105" s="45">
        <f t="shared" si="72"/>
        <v>10.226666666666667</v>
      </c>
      <c r="K105" s="45">
        <f t="shared" si="72"/>
        <v>4.043333333333333</v>
      </c>
      <c r="L105" s="45">
        <f t="shared" si="72"/>
        <v>0.45925925925925926</v>
      </c>
      <c r="M105" s="45">
        <f t="shared" si="72"/>
        <v>0</v>
      </c>
      <c r="N105" s="45">
        <f t="shared" si="72"/>
        <v>59.34999999999998</v>
      </c>
      <c r="O105" s="45"/>
      <c r="P105" s="45">
        <f t="shared" ref="P105" si="73">AVERAGE(P27:P56)</f>
        <v>6.9666666666666686</v>
      </c>
      <c r="Q105" s="45">
        <f t="shared" ref="Q105:R105" si="74">AVERAGE(Q26:Q55)</f>
        <v>37.64</v>
      </c>
      <c r="R105" s="47">
        <f t="shared" si="74"/>
        <v>14.68333333333333</v>
      </c>
    </row>
    <row r="106" spans="1:18" x14ac:dyDescent="0.2">
      <c r="A106" s="16" t="s">
        <v>18</v>
      </c>
      <c r="B106" s="7">
        <f>MEDIAN(B27:B56)</f>
        <v>0</v>
      </c>
      <c r="C106" s="7">
        <f t="shared" ref="C106:G106" si="75">MEDIAN(C27:C56)</f>
        <v>0</v>
      </c>
      <c r="D106" s="7">
        <f t="shared" si="75"/>
        <v>0</v>
      </c>
      <c r="E106" s="7">
        <f t="shared" si="75"/>
        <v>0.2</v>
      </c>
      <c r="F106" s="7">
        <f t="shared" si="75"/>
        <v>4.8499999999999996</v>
      </c>
      <c r="G106" s="7">
        <f t="shared" si="75"/>
        <v>13.35</v>
      </c>
      <c r="H106" s="7">
        <f>MEDIAN(H26:H55)</f>
        <v>12.05</v>
      </c>
      <c r="I106" s="7">
        <f t="shared" ref="I106:N106" si="76">MEDIAN(I26:I55)</f>
        <v>8</v>
      </c>
      <c r="J106" s="7">
        <f t="shared" si="76"/>
        <v>8.65</v>
      </c>
      <c r="K106" s="7">
        <f t="shared" si="76"/>
        <v>3.2</v>
      </c>
      <c r="L106" s="7">
        <f t="shared" si="76"/>
        <v>0</v>
      </c>
      <c r="M106" s="7">
        <f t="shared" si="76"/>
        <v>0</v>
      </c>
      <c r="N106" s="7">
        <f t="shared" si="76"/>
        <v>57.8</v>
      </c>
      <c r="O106" s="7"/>
      <c r="P106" s="7">
        <f t="shared" ref="P106" si="77">MEDIAN(P27:P56)</f>
        <v>5.95</v>
      </c>
      <c r="Q106" s="7">
        <f t="shared" ref="Q106:R106" si="78">MEDIAN(Q26:Q55)</f>
        <v>38.75</v>
      </c>
      <c r="R106" s="31">
        <f t="shared" si="78"/>
        <v>13.8</v>
      </c>
    </row>
    <row r="107" spans="1:18" x14ac:dyDescent="0.2">
      <c r="A107" s="17" t="s">
        <v>19</v>
      </c>
      <c r="B107" s="7">
        <f>STDEVP(B27:B56)</f>
        <v>0</v>
      </c>
      <c r="C107" s="7">
        <f t="shared" ref="C107:G107" si="79">STDEVP(C27:C56)</f>
        <v>0</v>
      </c>
      <c r="D107" s="7">
        <f t="shared" si="79"/>
        <v>0</v>
      </c>
      <c r="E107" s="7">
        <f t="shared" si="79"/>
        <v>1.2375782803523987</v>
      </c>
      <c r="F107" s="7">
        <f t="shared" si="79"/>
        <v>4.5595857511644882</v>
      </c>
      <c r="G107" s="7">
        <f t="shared" si="79"/>
        <v>6.8728491585044607</v>
      </c>
      <c r="H107" s="7">
        <f>STDEVP(H26:H55)</f>
        <v>8.5471138728553058</v>
      </c>
      <c r="I107" s="7">
        <f t="shared" ref="I107:N107" si="80">STDEVP(I26:I55)</f>
        <v>4.9756797413910041</v>
      </c>
      <c r="J107" s="7">
        <f t="shared" si="80"/>
        <v>6.5420146404265669</v>
      </c>
      <c r="K107" s="7">
        <f t="shared" si="80"/>
        <v>3.5234153254414342</v>
      </c>
      <c r="L107" s="7">
        <f t="shared" si="80"/>
        <v>1.3350708843046388</v>
      </c>
      <c r="M107" s="7">
        <f t="shared" si="80"/>
        <v>0</v>
      </c>
      <c r="N107" s="7">
        <f t="shared" si="80"/>
        <v>14.841333048842653</v>
      </c>
      <c r="O107" s="7"/>
      <c r="P107" s="7">
        <f t="shared" ref="P107" si="81">STDEVP(P27:P56)</f>
        <v>4.9856014905146795</v>
      </c>
      <c r="Q107" s="7">
        <f t="shared" ref="Q107:R107" si="82">STDEVP(Q26:Q55)</f>
        <v>11.830711446626244</v>
      </c>
      <c r="R107" s="31">
        <f t="shared" si="82"/>
        <v>7.2394329121063734</v>
      </c>
    </row>
    <row r="108" spans="1:18" x14ac:dyDescent="0.2">
      <c r="A108" s="18" t="s">
        <v>12</v>
      </c>
      <c r="B108" s="3">
        <f>MAX(B27:B56)</f>
        <v>0</v>
      </c>
      <c r="C108" s="3">
        <f t="shared" ref="C108:G108" si="83">MAX(C27:C56)</f>
        <v>0</v>
      </c>
      <c r="D108" s="3">
        <f t="shared" si="83"/>
        <v>0</v>
      </c>
      <c r="E108" s="3">
        <f t="shared" si="83"/>
        <v>6</v>
      </c>
      <c r="F108" s="3">
        <f t="shared" si="83"/>
        <v>18.5</v>
      </c>
      <c r="G108" s="3">
        <f t="shared" si="83"/>
        <v>29.1</v>
      </c>
      <c r="H108" s="3">
        <f>MAX(H26:H55)</f>
        <v>36.700000000000003</v>
      </c>
      <c r="I108" s="3">
        <f t="shared" ref="I108:N108" si="84">MAX(I26:I55)</f>
        <v>20.7</v>
      </c>
      <c r="J108" s="3">
        <f t="shared" si="84"/>
        <v>26</v>
      </c>
      <c r="K108" s="3">
        <f t="shared" si="84"/>
        <v>12.8</v>
      </c>
      <c r="L108" s="3">
        <f t="shared" si="84"/>
        <v>6.7</v>
      </c>
      <c r="M108" s="3">
        <f t="shared" si="84"/>
        <v>0</v>
      </c>
      <c r="N108" s="3">
        <f t="shared" si="84"/>
        <v>90.8</v>
      </c>
      <c r="O108" s="7"/>
      <c r="P108" s="3">
        <f t="shared" ref="P108" si="85">MAX(P27:P56)</f>
        <v>18.8</v>
      </c>
      <c r="Q108" s="3">
        <f t="shared" ref="Q108:R108" si="86">MAX(Q26:Q55)</f>
        <v>70.400000000000006</v>
      </c>
      <c r="R108" s="51">
        <f t="shared" si="86"/>
        <v>32</v>
      </c>
    </row>
    <row r="109" spans="1:18" x14ac:dyDescent="0.2">
      <c r="A109" s="19" t="s">
        <v>13</v>
      </c>
      <c r="B109" s="53">
        <f>MIN(B27:B56)</f>
        <v>0</v>
      </c>
      <c r="C109" s="53">
        <f t="shared" ref="C109:G109" si="87">MIN(C27:C56)</f>
        <v>0</v>
      </c>
      <c r="D109" s="53">
        <f t="shared" si="87"/>
        <v>0</v>
      </c>
      <c r="E109" s="53">
        <f t="shared" si="87"/>
        <v>0</v>
      </c>
      <c r="F109" s="53">
        <f t="shared" si="87"/>
        <v>0.2</v>
      </c>
      <c r="G109" s="53">
        <f t="shared" si="87"/>
        <v>2.6</v>
      </c>
      <c r="H109" s="53">
        <f>MIN(H26:H55)</f>
        <v>2.6</v>
      </c>
      <c r="I109" s="53">
        <f t="shared" ref="I109:N109" si="88">MIN(I26:I55)</f>
        <v>2.1</v>
      </c>
      <c r="J109" s="53">
        <f t="shared" si="88"/>
        <v>0.1</v>
      </c>
      <c r="K109" s="53">
        <f t="shared" si="88"/>
        <v>0</v>
      </c>
      <c r="L109" s="53">
        <f t="shared" si="88"/>
        <v>0</v>
      </c>
      <c r="M109" s="53">
        <f t="shared" si="88"/>
        <v>0</v>
      </c>
      <c r="N109" s="53">
        <f t="shared" si="88"/>
        <v>33.000000000000007</v>
      </c>
      <c r="O109" s="63"/>
      <c r="P109" s="53">
        <f t="shared" ref="P109" si="89">MIN(P27:P56)</f>
        <v>0.2</v>
      </c>
      <c r="Q109" s="53">
        <f t="shared" ref="Q109:R109" si="90">MIN(Q26:Q55)</f>
        <v>16.100000000000001</v>
      </c>
      <c r="R109" s="55">
        <f t="shared" si="90"/>
        <v>1.7</v>
      </c>
    </row>
    <row r="110" spans="1:18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1:18" x14ac:dyDescent="0.2">
      <c r="A111" s="23" t="s">
        <v>97</v>
      </c>
      <c r="B111" s="23">
        <v>1961</v>
      </c>
      <c r="C111" s="23">
        <v>1990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</row>
    <row r="112" spans="1:18" x14ac:dyDescent="0.2">
      <c r="A112" s="15" t="s">
        <v>17</v>
      </c>
      <c r="B112" s="45">
        <f>AVERAGE(B17:B46)</f>
        <v>0</v>
      </c>
      <c r="C112" s="45">
        <f t="shared" ref="C112:G112" si="91">AVERAGE(C17:C46)</f>
        <v>0</v>
      </c>
      <c r="D112" s="45">
        <f t="shared" si="91"/>
        <v>1.6666666666666666E-2</v>
      </c>
      <c r="E112" s="45">
        <f t="shared" si="91"/>
        <v>0.66333333333333322</v>
      </c>
      <c r="F112" s="45">
        <f t="shared" si="91"/>
        <v>5.6066666666666665</v>
      </c>
      <c r="G112" s="45">
        <f t="shared" si="91"/>
        <v>14.363333333333335</v>
      </c>
      <c r="H112" s="45">
        <f>AVERAGE(H16:H45)</f>
        <v>13.129999999999995</v>
      </c>
      <c r="I112" s="45">
        <f t="shared" ref="I112:N112" si="92">AVERAGE(I16:I45)</f>
        <v>9.3099999999999987</v>
      </c>
      <c r="J112" s="45">
        <f t="shared" si="92"/>
        <v>10.253333333333334</v>
      </c>
      <c r="K112" s="45">
        <f t="shared" si="92"/>
        <v>3.3482758620689652</v>
      </c>
      <c r="L112" s="45">
        <f t="shared" si="92"/>
        <v>0.64090909090909098</v>
      </c>
      <c r="M112" s="45">
        <f t="shared" si="92"/>
        <v>0</v>
      </c>
      <c r="N112" s="45">
        <f t="shared" si="92"/>
        <v>56.349999999999994</v>
      </c>
      <c r="O112" s="45"/>
      <c r="P112" s="45">
        <f t="shared" ref="P112" si="93">AVERAGE(P17:P46)</f>
        <v>6.2866666666666662</v>
      </c>
      <c r="Q112" s="45">
        <f t="shared" ref="Q112:R112" si="94">AVERAGE(Q16:Q45)</f>
        <v>36.173333333333332</v>
      </c>
      <c r="R112" s="31">
        <f t="shared" si="94"/>
        <v>13.96</v>
      </c>
    </row>
    <row r="113" spans="1:18" x14ac:dyDescent="0.2">
      <c r="A113" s="16" t="s">
        <v>18</v>
      </c>
      <c r="B113" s="7">
        <f>MEDIAN(B17:B46)</f>
        <v>0</v>
      </c>
      <c r="C113" s="7">
        <f t="shared" ref="C113:G113" si="95">MEDIAN(C17:C46)</f>
        <v>0</v>
      </c>
      <c r="D113" s="7">
        <f t="shared" si="95"/>
        <v>0</v>
      </c>
      <c r="E113" s="7">
        <f t="shared" si="95"/>
        <v>0.2</v>
      </c>
      <c r="F113" s="7">
        <f t="shared" si="95"/>
        <v>4.8499999999999996</v>
      </c>
      <c r="G113" s="7">
        <f t="shared" si="95"/>
        <v>13.8</v>
      </c>
      <c r="H113" s="7">
        <f>MEDIAN(H16:H45)</f>
        <v>10.25</v>
      </c>
      <c r="I113" s="7">
        <f t="shared" ref="I113:N113" si="96">MEDIAN(I16:I45)</f>
        <v>8</v>
      </c>
      <c r="J113" s="7">
        <f t="shared" si="96"/>
        <v>8.8500000000000014</v>
      </c>
      <c r="K113" s="7">
        <f t="shared" si="96"/>
        <v>2.7</v>
      </c>
      <c r="L113" s="7">
        <f t="shared" si="96"/>
        <v>0.1</v>
      </c>
      <c r="M113" s="7">
        <f t="shared" si="96"/>
        <v>0</v>
      </c>
      <c r="N113" s="7">
        <f t="shared" si="96"/>
        <v>51.85</v>
      </c>
      <c r="O113" s="7"/>
      <c r="P113" s="7">
        <f t="shared" ref="P113" si="97">MEDIAN(P17:P46)</f>
        <v>6.0500000000000007</v>
      </c>
      <c r="Q113" s="7">
        <f t="shared" ref="Q113:R113" si="98">MEDIAN(Q16:Q45)</f>
        <v>38.200000000000003</v>
      </c>
      <c r="R113" s="31">
        <f t="shared" si="98"/>
        <v>12.350000000000001</v>
      </c>
    </row>
    <row r="114" spans="1:18" x14ac:dyDescent="0.2">
      <c r="A114" s="17" t="s">
        <v>19</v>
      </c>
      <c r="B114" s="7">
        <f>STDEVP(B17:B46)</f>
        <v>0</v>
      </c>
      <c r="C114" s="7">
        <f t="shared" ref="C114:G114" si="99">STDEVP(C17:C46)</f>
        <v>0</v>
      </c>
      <c r="D114" s="7">
        <f t="shared" si="99"/>
        <v>8.9752746785575072E-2</v>
      </c>
      <c r="E114" s="7">
        <f t="shared" si="99"/>
        <v>0.84161881052066689</v>
      </c>
      <c r="F114" s="7">
        <f t="shared" si="99"/>
        <v>3.9804466527709628</v>
      </c>
      <c r="G114" s="7">
        <f t="shared" si="99"/>
        <v>7.2495739338406731</v>
      </c>
      <c r="H114" s="7">
        <f>STDEVP(H16:H45)</f>
        <v>8.1717868303082994</v>
      </c>
      <c r="I114" s="7">
        <f t="shared" ref="I114:N114" si="100">STDEVP(I16:I45)</f>
        <v>6.3677494716213001</v>
      </c>
      <c r="J114" s="7">
        <f t="shared" si="100"/>
        <v>6.4523243012800364</v>
      </c>
      <c r="K114" s="7">
        <f t="shared" si="100"/>
        <v>3.1115602793736756</v>
      </c>
      <c r="L114" s="7">
        <f t="shared" si="100"/>
        <v>1.4889468794813856</v>
      </c>
      <c r="M114" s="7">
        <f t="shared" si="100"/>
        <v>0</v>
      </c>
      <c r="N114" s="7">
        <f t="shared" si="100"/>
        <v>16.387408784388928</v>
      </c>
      <c r="O114" s="7"/>
      <c r="P114" s="7">
        <f t="shared" ref="P114" si="101">STDEVP(P17:P46)</f>
        <v>3.9585126275183495</v>
      </c>
      <c r="Q114" s="7">
        <f t="shared" ref="Q114:R114" si="102">STDEVP(Q16:Q45)</f>
        <v>14.383507530810727</v>
      </c>
      <c r="R114" s="31">
        <f t="shared" si="102"/>
        <v>7.899856538781787</v>
      </c>
    </row>
    <row r="115" spans="1:18" x14ac:dyDescent="0.2">
      <c r="A115" s="18" t="s">
        <v>12</v>
      </c>
      <c r="B115" s="7">
        <f>MAX(B17:B46)</f>
        <v>0</v>
      </c>
      <c r="C115" s="7">
        <f t="shared" ref="C115:G115" si="103">MAX(C17:C46)</f>
        <v>0</v>
      </c>
      <c r="D115" s="7">
        <f t="shared" si="103"/>
        <v>0.5</v>
      </c>
      <c r="E115" s="7">
        <f t="shared" si="103"/>
        <v>2.5</v>
      </c>
      <c r="F115" s="7">
        <f t="shared" si="103"/>
        <v>18.5</v>
      </c>
      <c r="G115" s="7">
        <f t="shared" si="103"/>
        <v>35.799999999999997</v>
      </c>
      <c r="H115" s="7">
        <f>MAX(H16:H45)</f>
        <v>36.700000000000003</v>
      </c>
      <c r="I115" s="7">
        <f t="shared" ref="I115:N115" si="104">MAX(I16:I45)</f>
        <v>28.2</v>
      </c>
      <c r="J115" s="7">
        <f t="shared" si="104"/>
        <v>26</v>
      </c>
      <c r="K115" s="7">
        <f t="shared" si="104"/>
        <v>11.8</v>
      </c>
      <c r="L115" s="7">
        <f t="shared" si="104"/>
        <v>6.7</v>
      </c>
      <c r="M115" s="7">
        <f t="shared" si="104"/>
        <v>0</v>
      </c>
      <c r="N115" s="7">
        <f t="shared" si="104"/>
        <v>90.8</v>
      </c>
      <c r="O115" s="7"/>
      <c r="P115" s="7">
        <f t="shared" ref="P115" si="105">MAX(P17:P46)</f>
        <v>18.5</v>
      </c>
      <c r="Q115" s="7">
        <f t="shared" ref="Q115:R115" si="106">MAX(Q16:Q45)</f>
        <v>70.400000000000006</v>
      </c>
      <c r="R115" s="31">
        <f t="shared" si="106"/>
        <v>32</v>
      </c>
    </row>
    <row r="116" spans="1:18" x14ac:dyDescent="0.2">
      <c r="A116" s="19" t="s">
        <v>13</v>
      </c>
      <c r="B116" s="63">
        <f>MIN(B17:B46)</f>
        <v>0</v>
      </c>
      <c r="C116" s="63">
        <f t="shared" ref="C116:G116" si="107">MIN(C17:C46)</f>
        <v>0</v>
      </c>
      <c r="D116" s="63">
        <f t="shared" si="107"/>
        <v>0</v>
      </c>
      <c r="E116" s="63">
        <f t="shared" si="107"/>
        <v>0</v>
      </c>
      <c r="F116" s="63">
        <f t="shared" si="107"/>
        <v>0.3</v>
      </c>
      <c r="G116" s="63">
        <f t="shared" si="107"/>
        <v>4</v>
      </c>
      <c r="H116" s="63">
        <f>MIN(H16:H45)</f>
        <v>2.6</v>
      </c>
      <c r="I116" s="63">
        <f t="shared" ref="I116:N116" si="108">MIN(I16:I45)</f>
        <v>1</v>
      </c>
      <c r="J116" s="63">
        <f t="shared" si="108"/>
        <v>0.1</v>
      </c>
      <c r="K116" s="63">
        <f t="shared" si="108"/>
        <v>0</v>
      </c>
      <c r="L116" s="63">
        <f t="shared" si="108"/>
        <v>0</v>
      </c>
      <c r="M116" s="63">
        <f t="shared" si="108"/>
        <v>0</v>
      </c>
      <c r="N116" s="63">
        <f t="shared" si="108"/>
        <v>27.2</v>
      </c>
      <c r="O116" s="63"/>
      <c r="P116" s="63">
        <f t="shared" ref="P116" si="109">MIN(P17:P46)</f>
        <v>0.3</v>
      </c>
      <c r="Q116" s="63">
        <f t="shared" ref="Q116:R116" si="110">MIN(Q16:Q45)</f>
        <v>15.6</v>
      </c>
      <c r="R116" s="64">
        <f t="shared" si="110"/>
        <v>1.7</v>
      </c>
    </row>
    <row r="117" spans="1:18" x14ac:dyDescent="0.2">
      <c r="A117" s="8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1:18" x14ac:dyDescent="0.2">
      <c r="A118" s="23" t="s">
        <v>97</v>
      </c>
      <c r="B118" s="23">
        <v>1951</v>
      </c>
      <c r="C118" s="23">
        <v>1980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</row>
    <row r="119" spans="1:18" x14ac:dyDescent="0.2">
      <c r="A119" s="15" t="s">
        <v>17</v>
      </c>
      <c r="B119" s="45">
        <f>AVERAGE(B7:B36)</f>
        <v>0</v>
      </c>
      <c r="C119" s="45">
        <f t="shared" ref="C119:G119" si="111">AVERAGE(C7:C36)</f>
        <v>0</v>
      </c>
      <c r="D119" s="45">
        <f t="shared" si="111"/>
        <v>1.6666666666666666E-2</v>
      </c>
      <c r="E119" s="45">
        <f t="shared" si="111"/>
        <v>0.36000000000000004</v>
      </c>
      <c r="F119" s="45">
        <f t="shared" si="111"/>
        <v>5.2333333333333343</v>
      </c>
      <c r="G119" s="45">
        <f t="shared" si="111"/>
        <v>12.196666666666665</v>
      </c>
      <c r="H119" s="45">
        <f>AVERAGE(H6:H35)</f>
        <v>12.23</v>
      </c>
      <c r="I119" s="45">
        <f t="shared" ref="I119:N119" si="112">AVERAGE(I6:I35)</f>
        <v>9.9366666666666639</v>
      </c>
      <c r="J119" s="45">
        <f t="shared" si="112"/>
        <v>10.669999999999998</v>
      </c>
      <c r="K119" s="45">
        <f t="shared" si="112"/>
        <v>3.758620689655173</v>
      </c>
      <c r="L119" s="45">
        <f t="shared" si="112"/>
        <v>0.58749999999999991</v>
      </c>
      <c r="M119" s="45">
        <f t="shared" si="112"/>
        <v>0</v>
      </c>
      <c r="N119" s="45">
        <f t="shared" si="112"/>
        <v>54.806666666666658</v>
      </c>
      <c r="O119" s="45"/>
      <c r="P119" s="45">
        <f t="shared" ref="P119" si="113">AVERAGE(P7:P36)</f>
        <v>5.6099999999999994</v>
      </c>
      <c r="Q119" s="45">
        <f t="shared" ref="Q119:R119" si="114">AVERAGE(Q6:Q35)</f>
        <v>34.536666666666662</v>
      </c>
      <c r="R119" s="31">
        <f t="shared" si="114"/>
        <v>14.616666666666665</v>
      </c>
    </row>
    <row r="120" spans="1:18" x14ac:dyDescent="0.2">
      <c r="A120" s="16" t="s">
        <v>18</v>
      </c>
      <c r="B120" s="7">
        <f>MEDIAN(B7:B36)</f>
        <v>0</v>
      </c>
      <c r="C120" s="7">
        <f t="shared" ref="C120:G120" si="115">MEDIAN(C7:C36)</f>
        <v>0</v>
      </c>
      <c r="D120" s="7">
        <f t="shared" si="115"/>
        <v>0</v>
      </c>
      <c r="E120" s="7">
        <f t="shared" si="115"/>
        <v>0</v>
      </c>
      <c r="F120" s="7">
        <f t="shared" si="115"/>
        <v>4.9499999999999993</v>
      </c>
      <c r="G120" s="7">
        <f t="shared" si="115"/>
        <v>11.100000000000001</v>
      </c>
      <c r="H120" s="7">
        <f>MEDIAN(H6:H35)</f>
        <v>10.35</v>
      </c>
      <c r="I120" s="7">
        <f t="shared" ref="I120:N120" si="116">MEDIAN(I6:I35)</f>
        <v>8.3000000000000007</v>
      </c>
      <c r="J120" s="7">
        <f t="shared" si="116"/>
        <v>9.75</v>
      </c>
      <c r="K120" s="7">
        <f t="shared" si="116"/>
        <v>2.9</v>
      </c>
      <c r="L120" s="7">
        <f t="shared" si="116"/>
        <v>0.25</v>
      </c>
      <c r="M120" s="7">
        <f t="shared" si="116"/>
        <v>0</v>
      </c>
      <c r="N120" s="7">
        <f t="shared" si="116"/>
        <v>51.5</v>
      </c>
      <c r="O120" s="7"/>
      <c r="P120" s="7">
        <f t="shared" ref="P120" si="117">MEDIAN(P7:P36)</f>
        <v>5.4499999999999993</v>
      </c>
      <c r="Q120" s="7">
        <f t="shared" ref="Q120:R120" si="118">MEDIAN(Q6:Q35)</f>
        <v>36.5</v>
      </c>
      <c r="R120" s="31">
        <f t="shared" si="118"/>
        <v>14.100000000000001</v>
      </c>
    </row>
    <row r="121" spans="1:18" x14ac:dyDescent="0.2">
      <c r="A121" s="17" t="s">
        <v>19</v>
      </c>
      <c r="B121" s="7">
        <f>STDEVP(B7:B36)</f>
        <v>0</v>
      </c>
      <c r="C121" s="7">
        <f t="shared" ref="C121:G121" si="119">STDEVP(C7:C36)</f>
        <v>0</v>
      </c>
      <c r="D121" s="7">
        <f t="shared" si="119"/>
        <v>8.9752746785575072E-2</v>
      </c>
      <c r="E121" s="7">
        <f t="shared" si="119"/>
        <v>0.62053740150507186</v>
      </c>
      <c r="F121" s="7">
        <f t="shared" si="119"/>
        <v>3.509067619119862</v>
      </c>
      <c r="G121" s="7">
        <f t="shared" si="119"/>
        <v>7.4410789241584805</v>
      </c>
      <c r="H121" s="7">
        <f>STDEVP(H6:H35)</f>
        <v>7.9500167714707803</v>
      </c>
      <c r="I121" s="7">
        <f t="shared" ref="I121:N121" si="120">STDEVP(I6:I35)</f>
        <v>6.9284670422508023</v>
      </c>
      <c r="J121" s="7">
        <f t="shared" si="120"/>
        <v>6.4414879233502171</v>
      </c>
      <c r="K121" s="7">
        <f t="shared" si="120"/>
        <v>3.6015817637464851</v>
      </c>
      <c r="L121" s="7">
        <f t="shared" si="120"/>
        <v>0.80767799895750536</v>
      </c>
      <c r="M121" s="7">
        <f t="shared" si="120"/>
        <v>0</v>
      </c>
      <c r="N121" s="7">
        <f t="shared" si="120"/>
        <v>15.48252635141381</v>
      </c>
      <c r="O121" s="7"/>
      <c r="P121" s="7">
        <f t="shared" ref="P121" si="121">STDEVP(P7:P36)</f>
        <v>3.5022231034967866</v>
      </c>
      <c r="Q121" s="7">
        <f t="shared" ref="Q121:R121" si="122">STDEVP(Q6:Q35)</f>
        <v>14.711865581525997</v>
      </c>
      <c r="R121" s="31">
        <f t="shared" si="122"/>
        <v>7.6849239134525993</v>
      </c>
    </row>
    <row r="122" spans="1:18" x14ac:dyDescent="0.2">
      <c r="A122" s="18" t="s">
        <v>12</v>
      </c>
      <c r="B122" s="7">
        <f>MAX(B7:B36)</f>
        <v>0</v>
      </c>
      <c r="C122" s="7">
        <f t="shared" ref="C122:G122" si="123">MAX(C7:C36)</f>
        <v>0</v>
      </c>
      <c r="D122" s="7">
        <f t="shared" si="123"/>
        <v>0.5</v>
      </c>
      <c r="E122" s="7">
        <f t="shared" si="123"/>
        <v>2.4</v>
      </c>
      <c r="F122" s="7">
        <f t="shared" si="123"/>
        <v>13.3</v>
      </c>
      <c r="G122" s="7">
        <f t="shared" si="123"/>
        <v>35.799999999999997</v>
      </c>
      <c r="H122" s="7">
        <f>MAX(H6:H35)</f>
        <v>36.700000000000003</v>
      </c>
      <c r="I122" s="7">
        <f t="shared" ref="I122:N122" si="124">MAX(I6:I35)</f>
        <v>28.2</v>
      </c>
      <c r="J122" s="7">
        <f t="shared" si="124"/>
        <v>26</v>
      </c>
      <c r="K122" s="7">
        <f t="shared" si="124"/>
        <v>12.2</v>
      </c>
      <c r="L122" s="7">
        <f t="shared" si="124"/>
        <v>2.5</v>
      </c>
      <c r="M122" s="7">
        <f t="shared" si="124"/>
        <v>0</v>
      </c>
      <c r="N122" s="7">
        <f t="shared" si="124"/>
        <v>90.8</v>
      </c>
      <c r="O122" s="7"/>
      <c r="P122" s="7">
        <f t="shared" ref="P122" si="125">MAX(P7:P36)</f>
        <v>14.9</v>
      </c>
      <c r="Q122" s="7">
        <f t="shared" ref="Q122:R122" si="126">MAX(Q6:Q35)</f>
        <v>70.400000000000006</v>
      </c>
      <c r="R122" s="31">
        <f t="shared" si="126"/>
        <v>32</v>
      </c>
    </row>
    <row r="123" spans="1:18" x14ac:dyDescent="0.2">
      <c r="A123" s="19" t="s">
        <v>13</v>
      </c>
      <c r="B123" s="63">
        <f>MIN(B7:B36)</f>
        <v>0</v>
      </c>
      <c r="C123" s="63">
        <f t="shared" ref="C123:G123" si="127">MIN(C7:C36)</f>
        <v>0</v>
      </c>
      <c r="D123" s="63">
        <f t="shared" si="127"/>
        <v>0</v>
      </c>
      <c r="E123" s="63">
        <f t="shared" si="127"/>
        <v>0</v>
      </c>
      <c r="F123" s="63">
        <f t="shared" si="127"/>
        <v>0.3</v>
      </c>
      <c r="G123" s="63">
        <f t="shared" si="127"/>
        <v>0.9</v>
      </c>
      <c r="H123" s="63">
        <f>MIN(H6:H35)</f>
        <v>2.6</v>
      </c>
      <c r="I123" s="63">
        <f t="shared" ref="I123:N123" si="128">MIN(I6:I35)</f>
        <v>1</v>
      </c>
      <c r="J123" s="63">
        <f t="shared" si="128"/>
        <v>0.1</v>
      </c>
      <c r="K123" s="63">
        <f t="shared" si="128"/>
        <v>0.1</v>
      </c>
      <c r="L123" s="63">
        <f t="shared" si="128"/>
        <v>0</v>
      </c>
      <c r="M123" s="63">
        <f t="shared" si="128"/>
        <v>0</v>
      </c>
      <c r="N123" s="63">
        <f t="shared" si="128"/>
        <v>27.2</v>
      </c>
      <c r="O123" s="63"/>
      <c r="P123" s="63">
        <f t="shared" ref="P123" si="129">MIN(P7:P36)</f>
        <v>0.3</v>
      </c>
      <c r="Q123" s="63">
        <f t="shared" ref="Q123:R123" si="130">MIN(Q6:Q35)</f>
        <v>13.2</v>
      </c>
      <c r="R123" s="64">
        <f t="shared" si="130"/>
        <v>2.6</v>
      </c>
    </row>
    <row r="124" spans="1:18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6"/>
      <c r="P124" s="7"/>
      <c r="Q124" s="7"/>
      <c r="R124" s="7"/>
    </row>
    <row r="125" spans="1:1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P125" s="2"/>
      <c r="Q125" s="2"/>
      <c r="R125" s="2"/>
    </row>
    <row r="126" spans="1:18" x14ac:dyDescent="0.2">
      <c r="A126" s="20" t="s">
        <v>108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P126" s="6"/>
      <c r="Q126" s="6"/>
      <c r="R126" s="6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 xml:space="preserve">&amp;C&amp;"Arial,Bold"Snowfall: Northeast Wisconsin </oddHeader>
    <oddFooter>&amp;CPage &amp;P</oddFooter>
  </headerFooter>
  <rowBreaks count="1" manualBreakCount="1"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S4703</vt:lpstr>
      <vt:lpstr>'S4703'!Print_Area</vt:lpstr>
      <vt:lpstr>'S4703'!Print_Titles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2016-05-11T20:52:00Z</cp:lastPrinted>
  <dcterms:created xsi:type="dcterms:W3CDTF">2016-04-28T18:30:15Z</dcterms:created>
  <dcterms:modified xsi:type="dcterms:W3CDTF">2023-08-10T17:52:27Z</dcterms:modified>
</cp:coreProperties>
</file>